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https://fhi360web.sharepoint.com/sites/mtn/034/Study Documents/Safety/Calculators/"/>
    </mc:Choice>
  </mc:AlternateContent>
  <bookViews>
    <workbookView xWindow="0" yWindow="0" windowWidth="23040" windowHeight="8970"/>
  </bookViews>
  <sheets>
    <sheet name="Safety Labs" sheetId="1" r:id="rId1"/>
    <sheet name="Creatinine Clearance" sheetId="2" r:id="rId2"/>
  </sheets>
  <definedNames>
    <definedName name="_xlnm.Print_Area" localSheetId="0">'Safety Labs'!$A$1:$P$29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2" l="1"/>
  <c r="D23" i="1"/>
  <c r="E21" i="2"/>
  <c r="E20" i="2"/>
  <c r="D22" i="1"/>
  <c r="P16" i="1"/>
  <c r="N16" i="1"/>
  <c r="K16" i="1"/>
  <c r="J16" i="1"/>
  <c r="H16" i="1"/>
  <c r="P19" i="1"/>
  <c r="N19" i="1"/>
  <c r="L19" i="1"/>
  <c r="J19" i="1"/>
  <c r="H19" i="1"/>
  <c r="F16" i="1"/>
  <c r="D16" i="1"/>
  <c r="P14" i="1"/>
  <c r="N14" i="1"/>
  <c r="L14" i="1"/>
  <c r="J14" i="1"/>
  <c r="H14" i="1"/>
  <c r="F14" i="1"/>
  <c r="D14" i="1"/>
</calcChain>
</file>

<file path=xl/comments1.xml><?xml version="1.0" encoding="utf-8"?>
<comments xmlns="http://schemas.openxmlformats.org/spreadsheetml/2006/main">
  <authors>
    <author>Tara McClure</author>
  </authors>
  <commentList>
    <comment ref="D21" authorId="0" shapeId="0">
      <text>
        <r>
          <rPr>
            <sz val="9"/>
            <color indexed="81"/>
            <rFont val="Tahoma"/>
            <family val="2"/>
          </rPr>
          <t>Enter site ULN. Site-specific grade ranges will be generated in row 14 above "Calculated Site-Specific Range." Use these values to assess AEs with the participant's current creatinine level.</t>
        </r>
      </text>
    </comment>
    <comment ref="D22" authorId="0" shapeId="0">
      <text>
        <r>
          <rPr>
            <sz val="9"/>
            <color indexed="81"/>
            <rFont val="Tahoma"/>
            <family val="2"/>
          </rPr>
          <t xml:space="preserve">Enter participant's baseline creatinine level (value at Screening Visit). Participant-specific creatinine increase ranges from baseline will be generated in row 16 above "Calculated Participant-Specific Creatinine Baseline Increase Range." Use these values to assess AEs with the participant's current creatinine level.
</t>
        </r>
      </text>
    </comment>
    <comment ref="D23" authorId="0" shapeId="0">
      <text>
        <r>
          <rPr>
            <sz val="9"/>
            <color indexed="81"/>
            <rFont val="Tahoma"/>
            <family val="2"/>
          </rPr>
          <t xml:space="preserve">Auto fills value from the CCr calculated on next sheet.
</t>
        </r>
      </text>
    </comment>
    <comment ref="D24" authorId="0" shapeId="0">
      <text>
        <r>
          <rPr>
            <sz val="9"/>
            <color indexed="81"/>
            <rFont val="Tahoma"/>
            <family val="2"/>
          </rPr>
          <t xml:space="preserve">Enter participant's baseline CCr level (value at Screening Visit). Participant-specific CCr decrease ranges from baseline will be generated in row 19 above "Calculated Participant-Specific CCr Baseline Decrease Range." Use these values to assess AEs with the participant's current creatinine level.
</t>
        </r>
      </text>
    </comment>
  </commentList>
</comments>
</file>

<file path=xl/sharedStrings.xml><?xml version="1.0" encoding="utf-8"?>
<sst xmlns="http://schemas.openxmlformats.org/spreadsheetml/2006/main" count="117" uniqueCount="96">
  <si>
    <t>PTID:</t>
  </si>
  <si>
    <t>Staff Initials:</t>
  </si>
  <si>
    <t>Date:</t>
  </si>
  <si>
    <t xml:space="preserve">LAB </t>
  </si>
  <si>
    <t>Grade 1</t>
  </si>
  <si>
    <t>Grade 2</t>
  </si>
  <si>
    <t>Grade 3</t>
  </si>
  <si>
    <t>Grade 4</t>
  </si>
  <si>
    <t>50,000 to &lt; 100,000</t>
  </si>
  <si>
    <t>25,000 to &lt; 50,000</t>
  </si>
  <si>
    <t>&lt; 25,000</t>
  </si>
  <si>
    <t>2,000 – 2,499</t>
  </si>
  <si>
    <t>1,500-1,999</t>
  </si>
  <si>
    <t>1,000-1,499</t>
  </si>
  <si>
    <t>&lt; 1,000</t>
  </si>
  <si>
    <t>9.5 - 10.4</t>
  </si>
  <si>
    <t>8.5 to &lt; 9.5</t>
  </si>
  <si>
    <t>6.5 to &lt; 8.5</t>
  </si>
  <si>
    <t>&lt; 6.5</t>
  </si>
  <si>
    <t>800-1,000</t>
  </si>
  <si>
    <t>600-799</t>
  </si>
  <si>
    <t>400-599</t>
  </si>
  <si>
    <t>&lt; 400</t>
  </si>
  <si>
    <t>600 to &lt; 650</t>
  </si>
  <si>
    <t>500 to &lt; 600</t>
  </si>
  <si>
    <t>350 to &lt; 500</t>
  </si>
  <si>
    <t>&lt; 350</t>
  </si>
  <si>
    <t>≥</t>
  </si>
  <si>
    <t>1.1 to 1.3 x ULN</t>
  </si>
  <si>
    <t xml:space="preserve">&gt; 1.3 to 1.8 x ULN </t>
  </si>
  <si>
    <r>
      <t xml:space="preserve">&gt; 1.8 to &lt; 3.5 x ULN </t>
    </r>
    <r>
      <rPr>
        <u/>
        <sz val="11"/>
        <color theme="1"/>
        <rFont val="Calibri"/>
        <family val="2"/>
        <scheme val="minor"/>
      </rPr>
      <t/>
    </r>
  </si>
  <si>
    <t>≥ 3.5 x ULN</t>
  </si>
  <si>
    <t>to</t>
  </si>
  <si>
    <t>&gt;</t>
  </si>
  <si>
    <t xml:space="preserve">QC (initial &amp; date): </t>
  </si>
  <si>
    <t>REACH (MTN-034) Safety Lab Calculator</t>
  </si>
  <si>
    <t>Data Entry</t>
  </si>
  <si>
    <t>Date of Calculation:</t>
  </si>
  <si>
    <t>umol/L</t>
  </si>
  <si>
    <t>Specimen Collection Date:</t>
  </si>
  <si>
    <t>mg/dL</t>
  </si>
  <si>
    <t>Site-Specific Creatinine ULN</t>
  </si>
  <si>
    <t xml:space="preserve"> - Calculated Participant-Specific Baseline Increase Range</t>
  </si>
  <si>
    <t>Creatinine, High Formula (mg/dL)</t>
  </si>
  <si>
    <t>CREATININE LAB</t>
  </si>
  <si>
    <t>to  &lt;</t>
  </si>
  <si>
    <t>Serum Creatinine:**</t>
  </si>
  <si>
    <t>Serum Creatinine:*</t>
  </si>
  <si>
    <t>NOTE: U/L = IU/L</t>
  </si>
  <si>
    <t>&lt; 90 to 60 ml/min or ml/min/1.73 m2</t>
  </si>
  <si>
    <t>&lt; 60 to 30 ml/min or ml/min/1.73 m2</t>
  </si>
  <si>
    <t>&lt; 30 ml/min or
ml/min/1.73 m2</t>
  </si>
  <si>
    <t>N/A</t>
  </si>
  <si>
    <t>umol/L**</t>
  </si>
  <si>
    <r>
      <t xml:space="preserve">Platelets, decreased </t>
    </r>
    <r>
      <rPr>
        <sz val="10"/>
        <color theme="1"/>
        <rFont val="Arial Narrow"/>
        <family val="2"/>
      </rPr>
      <t>(cells/mm</t>
    </r>
    <r>
      <rPr>
        <vertAlign val="superscript"/>
        <sz val="10"/>
        <color theme="1"/>
        <rFont val="Arial Narrow"/>
        <family val="2"/>
      </rPr>
      <t>3</t>
    </r>
    <r>
      <rPr>
        <sz val="10"/>
        <color theme="1"/>
        <rFont val="Arial Narrow"/>
        <family val="2"/>
      </rPr>
      <t>)</t>
    </r>
  </si>
  <si>
    <r>
      <t>WBC, decreased</t>
    </r>
    <r>
      <rPr>
        <sz val="10"/>
        <color theme="1"/>
        <rFont val="Arial Narrow"/>
        <family val="2"/>
      </rPr>
      <t xml:space="preserve"> (cells/mm</t>
    </r>
    <r>
      <rPr>
        <vertAlign val="superscript"/>
        <sz val="10"/>
        <color theme="1"/>
        <rFont val="Arial Narrow"/>
        <family val="2"/>
      </rPr>
      <t>3</t>
    </r>
    <r>
      <rPr>
        <sz val="10"/>
        <color theme="1"/>
        <rFont val="Arial Narrow"/>
        <family val="2"/>
      </rPr>
      <t>)</t>
    </r>
  </si>
  <si>
    <r>
      <t>Hemoglobin, low</t>
    </r>
    <r>
      <rPr>
        <sz val="10"/>
        <color theme="1"/>
        <rFont val="Arial Narrow"/>
        <family val="2"/>
      </rPr>
      <t xml:space="preserve"> (g/dL)</t>
    </r>
  </si>
  <si>
    <t xml:space="preserve">* DAIDS Table for Grading the Severity of Adult and Pediatric Adverse Events, Version 2.1 [March 2017]. </t>
  </si>
  <si>
    <t>Increase  to 1.3 to
&lt; 1.5 x baseline</t>
  </si>
  <si>
    <t>to &gt;</t>
  </si>
  <si>
    <t>Creatinine, High Formula from Baseline (mg/dL)</t>
  </si>
  <si>
    <t>Increase of 1.5 to &lt;2.0 x  baseline</t>
  </si>
  <si>
    <t>Increase of  ≥ 2.0 x baseline</t>
  </si>
  <si>
    <t>Participant-Specific Creatinine Baseline 
(Screening Visit)</t>
  </si>
  <si>
    <t>10 to 30% decrease from baseline</t>
  </si>
  <si>
    <t>30 to &lt; 50% decrease from baseline</t>
  </si>
  <si>
    <r>
      <rPr>
        <sz val="10"/>
        <color theme="1"/>
        <rFont val="Calibri"/>
        <family val="2"/>
      </rPr>
      <t xml:space="preserve">≥ </t>
    </r>
    <r>
      <rPr>
        <sz val="10"/>
        <color theme="1"/>
        <rFont val="Arial Narrow"/>
        <family val="2"/>
      </rPr>
      <t>50% decrease from baseline</t>
    </r>
  </si>
  <si>
    <t>** If value is in umol/L, enter here and the mg/dL value will be calculated above. (NOTE: 1 mg/dL = 88.4 µmol/L)</t>
  </si>
  <si>
    <t>DAIDS Toxicity Grading Table*</t>
  </si>
  <si>
    <t>ml/min</t>
  </si>
  <si>
    <t>Participant Height:</t>
  </si>
  <si>
    <t>cm</t>
  </si>
  <si>
    <t>Height (cm)</t>
  </si>
  <si>
    <t>mL/min/1.73m2</t>
  </si>
  <si>
    <t>)  =</t>
  </si>
  <si>
    <t>Creatinine (mg/dL)</t>
  </si>
  <si>
    <t xml:space="preserve"> - Calculated Site-Specific Range w/ ULN</t>
  </si>
  <si>
    <r>
      <t xml:space="preserve">Absolute neutrophil count, low </t>
    </r>
    <r>
      <rPr>
        <sz val="10"/>
        <color theme="1"/>
        <rFont val="Arial Narrow"/>
        <family val="2"/>
      </rPr>
      <t xml:space="preserve"> (cells/mm</t>
    </r>
    <r>
      <rPr>
        <vertAlign val="superscript"/>
        <sz val="10"/>
        <color theme="1"/>
        <rFont val="Arial Narrow"/>
        <family val="2"/>
      </rPr>
      <t>3</t>
    </r>
    <r>
      <rPr>
        <sz val="10"/>
        <color theme="1"/>
        <rFont val="Arial Narrow"/>
        <family val="2"/>
      </rPr>
      <t>)</t>
    </r>
  </si>
  <si>
    <r>
      <t xml:space="preserve">Absolute lymphocyte count, low </t>
    </r>
    <r>
      <rPr>
        <sz val="10"/>
        <color theme="1"/>
        <rFont val="Arial Narrow"/>
        <family val="2"/>
      </rPr>
      <t>(cell/mm</t>
    </r>
    <r>
      <rPr>
        <vertAlign val="superscript"/>
        <sz val="10"/>
        <color theme="1"/>
        <rFont val="Arial Narrow"/>
        <family val="2"/>
      </rPr>
      <t>3</t>
    </r>
    <r>
      <rPr>
        <sz val="10"/>
        <color theme="1"/>
        <rFont val="Arial Narrow"/>
        <family val="2"/>
      </rPr>
      <t>)</t>
    </r>
  </si>
  <si>
    <t>** If value is in umol/L, enter here and the mg/dL value will be calculated to the right (cell D22)</t>
  </si>
  <si>
    <t>* Site labs should be using creatinine methods calibrated to be  isotope dilution mass spectroscopy (IDMS) traceable.</t>
  </si>
  <si>
    <t>Height Measurement Date:</t>
  </si>
  <si>
    <t>(0.413 X</t>
  </si>
  <si>
    <r>
      <rPr>
        <b/>
        <sz val="10"/>
        <rFont val="Arial"/>
        <family val="2"/>
      </rPr>
      <t xml:space="preserve">Instructions:  </t>
    </r>
    <r>
      <rPr>
        <sz val="10"/>
        <rFont val="Arial"/>
        <family val="2"/>
      </rPr>
      <t xml:space="preserve">
In the Data Entry section below, enter the PTID, date of calculation, serum creatinine level in mg/dL*, serum creatinine specimen collection date, participant height (cm) and height measurement date.  Double-check all entries. 
The worksheet will automatically calculate the participant's creatinine clearance (CCr) by estimating the glomerular filtration rate (GFR)  (green cell, K20) using the Schwartz Revised Formula. The formula will pull values entered from the participant height  and serum creatinine fields (yellow cells) in the Data Entry section. 
After the creatinine clearance rate (green cell, K20) is calculated assess any AE on the "Safety Labs" sheet. Print this worksheet, initial and date, and file in the participant study notebook.
*If your lab reports values in umol/L, enter the value in the Serum Creatinine umol/L box (light yellow). The worksheet will automatically convert the serum creatinine value to mg/dL  in the  serum Creatinine mg/dL field.</t>
    </r>
  </si>
  <si>
    <t>Calculated Creatinine Clearance - Bedside Schwartz Formula</t>
  </si>
  <si>
    <t xml:space="preserve">eGFR = </t>
  </si>
  <si>
    <r>
      <rPr>
        <b/>
        <sz val="10"/>
        <color theme="1"/>
        <rFont val="Arial Narrow"/>
        <family val="2"/>
      </rPr>
      <t>Instructions:</t>
    </r>
    <r>
      <rPr>
        <sz val="10"/>
        <color theme="1"/>
        <rFont val="Arial Narrow"/>
        <family val="2"/>
      </rPr>
      <t xml:space="preserve">  
Assess participant's lab results at each visit against the AE grades* below. 
</t>
    </r>
    <r>
      <rPr>
        <b/>
        <sz val="10"/>
        <color theme="1"/>
        <rFont val="Arial Narrow"/>
        <family val="2"/>
      </rPr>
      <t xml:space="preserve">Creatinine labs must be assessed with site-specific and participant-specific values. </t>
    </r>
    <r>
      <rPr>
        <sz val="10"/>
        <color theme="1"/>
        <rFont val="Arial Narrow"/>
        <family val="2"/>
      </rPr>
      <t xml:space="preserve">
1. Enter the site-specific Upper Limits of Normal (ULN) for creatinine (rounded to one decimal point) in the red cell (D21).  This will generate the </t>
    </r>
    <r>
      <rPr>
        <i/>
        <sz val="10"/>
        <color theme="1"/>
        <rFont val="Arial Narrow"/>
        <family val="2"/>
      </rPr>
      <t>site-specific range</t>
    </r>
    <r>
      <rPr>
        <sz val="10"/>
        <color theme="1"/>
        <rFont val="Arial Narrow"/>
        <family val="2"/>
      </rPr>
      <t xml:space="preserve"> for the creatinine grade ranges (row 14), which will be gradable for AEs at baseline and during follow-up.  
2. Enter the participant's baseline creatinine (from Screening Visit) the yellow cell (D22).  This will generate the </t>
    </r>
    <r>
      <rPr>
        <i/>
        <sz val="10"/>
        <color theme="1"/>
        <rFont val="Arial Narrow"/>
        <family val="2"/>
      </rPr>
      <t>participant-specific baseline increase range</t>
    </r>
    <r>
      <rPr>
        <sz val="10"/>
        <color theme="1"/>
        <rFont val="Arial Narrow"/>
        <family val="2"/>
      </rPr>
      <t xml:space="preserve">(row 16), which will be gradable for AEs during follow-up. 
3. To assess a low creatinine clearance (CCr) AE (row 17), use the tool on the next sheet "Creatinine Clearance" to calculate the participant's value. The value will auto-fill onto this sheet in the </t>
    </r>
    <r>
      <rPr>
        <i/>
        <sz val="10"/>
        <color theme="1"/>
        <rFont val="Arial Narrow"/>
        <family val="2"/>
      </rPr>
      <t>Participant-Specific CCr</t>
    </r>
    <r>
      <rPr>
        <sz val="10"/>
        <color theme="1"/>
        <rFont val="Arial Narrow"/>
        <family val="2"/>
      </rPr>
      <t xml:space="preserve"> field (cell D23). 
4.  Enter the participant's baseline calculated CCr (from Screening Visit) into the yellow cell (D24).  This will generate the </t>
    </r>
    <r>
      <rPr>
        <i/>
        <sz val="10"/>
        <color theme="1"/>
        <rFont val="Arial Narrow"/>
        <family val="2"/>
      </rPr>
      <t>participant-specific CCr baseline decrease range</t>
    </r>
    <r>
      <rPr>
        <sz val="10"/>
        <color theme="1"/>
        <rFont val="Arial Narrow"/>
        <family val="2"/>
      </rPr>
      <t>(row 19), which will be gradable for AEs during follow-up.
Print, obtain QC sign-off, and file in the participant's study notebook. 
*In the event that a lab value falls in between calculated grade ranges or two ranges overlap, always grade up to the higher of the two grades.</t>
    </r>
  </si>
  <si>
    <t>Creatinine Clearance (CCr), Low</t>
  </si>
  <si>
    <t>CCr, Low Formula Decrease from Baseline</t>
  </si>
  <si>
    <t xml:space="preserve"> - Calculated Participant-Specific CCr Baseline Decrease Range</t>
  </si>
  <si>
    <t>Participant-Specific CCr (current)</t>
  </si>
  <si>
    <t>Participant-Specific CCr Baseline (Screening Visit)</t>
  </si>
  <si>
    <t>100,000 to &lt; 125,000</t>
  </si>
  <si>
    <t>Safety Lab Results Calculator, V1.0, 12 Jul 2017</t>
  </si>
  <si>
    <t>Cr Cl Calculator, V1.0, 12 Jul 2017</t>
  </si>
  <si>
    <t>REACH (MTN-034) Calculated Creatinine Clearance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</si>
</sst>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d\-mmm\-yyyy;@"/>
    <numFmt numFmtId="165" formatCode="0.0"/>
    <numFmt numFmtId="166" formatCode="###\-#####\-#"/>
    <numFmt numFmtId="167" formatCode="dd\-mmm\-yy"/>
    <numFmt numFmtId="168" formatCode="[$-409]d\-mmm\-yy;@"/>
  </numFmts>
  <fonts count="34" x14ac:knownFonts="1">
    <font>
      <sz val="11"/>
      <color theme="1"/>
      <name val="Calibri"/>
      <family val="2"/>
      <scheme val="minor"/>
    </font>
    <font>
      <b/>
      <sz val="14"/>
      <name val="Arial"/>
      <family val="2"/>
    </font>
    <font>
      <sz val="10"/>
      <name val="Arial"/>
      <family val="2"/>
    </font>
    <font>
      <u/>
      <sz val="11"/>
      <color theme="1"/>
      <name val="Calibri"/>
      <family val="2"/>
      <scheme val="minor"/>
    </font>
    <font>
      <sz val="16"/>
      <color indexed="20"/>
      <name val="Arial"/>
      <family val="2"/>
    </font>
    <font>
      <sz val="12"/>
      <name val="Arial Narrow"/>
      <family val="2"/>
    </font>
    <font>
      <sz val="14"/>
      <name val="Arial"/>
      <family val="2"/>
    </font>
    <font>
      <b/>
      <sz val="12"/>
      <name val="Arial Narrow"/>
      <family val="2"/>
    </font>
    <font>
      <b/>
      <sz val="12"/>
      <color indexed="20"/>
      <name val="Arial Narrow"/>
      <family val="2"/>
    </font>
    <font>
      <b/>
      <sz val="12"/>
      <color indexed="12"/>
      <name val="Arial Narrow"/>
      <family val="2"/>
    </font>
    <font>
      <i/>
      <sz val="12"/>
      <name val="Arial Narrow"/>
      <family val="2"/>
    </font>
    <font>
      <i/>
      <sz val="12"/>
      <color indexed="20"/>
      <name val="Arial Narrow"/>
      <family val="2"/>
    </font>
    <font>
      <b/>
      <sz val="14"/>
      <name val="Arial Narrow"/>
      <family val="2"/>
    </font>
    <font>
      <sz val="9"/>
      <name val="Arial Narrow"/>
      <family val="2"/>
    </font>
    <font>
      <sz val="9"/>
      <color indexed="81"/>
      <name val="Tahoma"/>
      <family val="2"/>
    </font>
    <font>
      <i/>
      <sz val="11"/>
      <name val="Arial Narrow"/>
      <family val="2"/>
    </font>
    <font>
      <i/>
      <sz val="11"/>
      <color indexed="20"/>
      <name val="Arial Narrow"/>
      <family val="2"/>
    </font>
    <font>
      <b/>
      <sz val="16"/>
      <name val="Arial"/>
      <family val="2"/>
    </font>
    <font>
      <sz val="10"/>
      <color theme="1"/>
      <name val="Arial Narrow"/>
      <family val="2"/>
    </font>
    <font>
      <i/>
      <sz val="10"/>
      <color theme="1"/>
      <name val="Arial Narrow"/>
      <family val="2"/>
    </font>
    <font>
      <b/>
      <sz val="10"/>
      <name val="Arial"/>
      <family val="2"/>
    </font>
    <font>
      <b/>
      <sz val="10"/>
      <color theme="1"/>
      <name val="Arial Narrow"/>
      <family val="2"/>
    </font>
    <font>
      <u/>
      <sz val="11"/>
      <color theme="10"/>
      <name val="Calibri"/>
      <family val="2"/>
      <scheme val="minor"/>
    </font>
    <font>
      <sz val="10"/>
      <color theme="1"/>
      <name val="Arial"/>
      <family val="2"/>
    </font>
    <font>
      <b/>
      <sz val="10"/>
      <color theme="1"/>
      <name val="Arial"/>
      <family val="2"/>
    </font>
    <font>
      <sz val="10"/>
      <name val="Arial Narrow"/>
      <family val="2"/>
    </font>
    <font>
      <vertAlign val="superscript"/>
      <sz val="10"/>
      <color theme="1"/>
      <name val="Arial Narrow"/>
      <family val="2"/>
    </font>
    <font>
      <b/>
      <sz val="10"/>
      <color rgb="FF7030A0"/>
      <name val="Arial Narrow"/>
      <family val="2"/>
    </font>
    <font>
      <u/>
      <sz val="10"/>
      <color theme="10"/>
      <name val="Arial Narrow"/>
      <family val="2"/>
    </font>
    <font>
      <sz val="10"/>
      <color theme="1"/>
      <name val="Calibri"/>
      <family val="2"/>
    </font>
    <font>
      <sz val="14"/>
      <name val="Arial Narrow"/>
      <family val="2"/>
    </font>
    <font>
      <i/>
      <sz val="14"/>
      <color rgb="FF7030A0"/>
      <name val="Arial Narrow"/>
      <family val="2"/>
    </font>
    <font>
      <b/>
      <sz val="14"/>
      <color rgb="FF7030A0"/>
      <name val="Arial Narrow"/>
      <family val="2"/>
    </font>
    <font>
      <b/>
      <sz val="10"/>
      <name val="Arial Narrow"/>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5" tint="0.39997558519241921"/>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265">
    <xf numFmtId="0" fontId="0" fillId="0" borderId="0" xfId="0"/>
    <xf numFmtId="0" fontId="5" fillId="0" borderId="0" xfId="0" applyFont="1" applyProtection="1"/>
    <xf numFmtId="0" fontId="5" fillId="0" borderId="0" xfId="0" applyFont="1" applyProtection="1">
      <protection locked="0"/>
    </xf>
    <xf numFmtId="0" fontId="5" fillId="0" borderId="0" xfId="0" applyFont="1" applyBorder="1" applyProtection="1"/>
    <xf numFmtId="0" fontId="5" fillId="0" borderId="0" xfId="0" applyFont="1" applyBorder="1" applyProtection="1">
      <protection locked="0"/>
    </xf>
    <xf numFmtId="0" fontId="6" fillId="0" borderId="0" xfId="0" applyFont="1" applyBorder="1" applyAlignment="1" applyProtection="1">
      <alignment horizontal="center"/>
    </xf>
    <xf numFmtId="2" fontId="5" fillId="0" borderId="0" xfId="0" applyNumberFormat="1" applyFont="1" applyBorder="1" applyProtection="1"/>
    <xf numFmtId="0" fontId="7" fillId="0" borderId="0" xfId="0" applyFont="1" applyBorder="1" applyProtection="1"/>
    <xf numFmtId="0" fontId="9" fillId="0" borderId="0" xfId="0" applyFont="1" applyBorder="1" applyProtection="1"/>
    <xf numFmtId="0" fontId="5" fillId="0" borderId="12" xfId="0" applyFont="1" applyBorder="1" applyProtection="1"/>
    <xf numFmtId="165" fontId="5" fillId="0" borderId="0" xfId="0" applyNumberFormat="1" applyFont="1" applyBorder="1" applyAlignment="1" applyProtection="1">
      <alignment horizontal="center"/>
    </xf>
    <xf numFmtId="0" fontId="15" fillId="0" borderId="0" xfId="0" applyFont="1" applyBorder="1" applyAlignment="1" applyProtection="1"/>
    <xf numFmtId="167" fontId="16" fillId="0" borderId="0" xfId="0" applyNumberFormat="1" applyFont="1" applyBorder="1" applyAlignment="1" applyProtection="1"/>
    <xf numFmtId="0" fontId="5" fillId="0" borderId="0" xfId="0" applyFont="1" applyBorder="1" applyAlignment="1" applyProtection="1">
      <alignment horizontal="right"/>
    </xf>
    <xf numFmtId="15" fontId="5" fillId="0" borderId="0" xfId="0" applyNumberFormat="1" applyFont="1" applyBorder="1" applyAlignment="1" applyProtection="1">
      <alignment horizontal="center"/>
    </xf>
    <xf numFmtId="0" fontId="13" fillId="0" borderId="0" xfId="0" applyFont="1" applyBorder="1" applyAlignment="1" applyProtection="1">
      <alignment horizontal="right"/>
    </xf>
    <xf numFmtId="0" fontId="5" fillId="0" borderId="18" xfId="0" applyFont="1" applyBorder="1" applyProtection="1"/>
    <xf numFmtId="0" fontId="5" fillId="0" borderId="4" xfId="0" applyFont="1" applyBorder="1" applyProtection="1"/>
    <xf numFmtId="0" fontId="5" fillId="0" borderId="19" xfId="0" applyFont="1" applyBorder="1" applyProtection="1"/>
    <xf numFmtId="0" fontId="1" fillId="0" borderId="4" xfId="0" applyFont="1" applyBorder="1" applyAlignment="1" applyProtection="1">
      <alignment horizontal="center"/>
    </xf>
    <xf numFmtId="0" fontId="7" fillId="0" borderId="4" xfId="0" applyFont="1" applyBorder="1" applyProtection="1"/>
    <xf numFmtId="0" fontId="5" fillId="0" borderId="24" xfId="0" applyFont="1" applyBorder="1" applyProtection="1"/>
    <xf numFmtId="0" fontId="5" fillId="0" borderId="28" xfId="0" applyFont="1" applyBorder="1" applyProtection="1"/>
    <xf numFmtId="0" fontId="5" fillId="0" borderId="19" xfId="0" applyFont="1" applyBorder="1" applyAlignment="1" applyProtection="1"/>
    <xf numFmtId="0" fontId="5" fillId="0" borderId="19" xfId="0" applyFont="1" applyBorder="1" applyAlignment="1" applyProtection="1">
      <alignment horizontal="right"/>
    </xf>
    <xf numFmtId="0" fontId="5" fillId="0" borderId="25" xfId="0" applyFont="1" applyBorder="1" applyProtection="1">
      <protection locked="0"/>
    </xf>
    <xf numFmtId="0" fontId="5" fillId="0" borderId="26" xfId="0" applyFont="1" applyBorder="1" applyProtection="1">
      <protection locked="0"/>
    </xf>
    <xf numFmtId="0" fontId="5" fillId="0" borderId="15" xfId="0" applyFont="1" applyBorder="1" applyProtection="1">
      <protection locked="0"/>
    </xf>
    <xf numFmtId="0" fontId="5" fillId="0" borderId="1" xfId="0" applyFont="1" applyBorder="1" applyProtection="1"/>
    <xf numFmtId="0" fontId="5" fillId="0" borderId="3" xfId="0" applyFont="1" applyBorder="1" applyProtection="1"/>
    <xf numFmtId="0" fontId="7" fillId="0" borderId="1" xfId="0" applyFont="1" applyBorder="1" applyAlignment="1" applyProtection="1"/>
    <xf numFmtId="0" fontId="7" fillId="0" borderId="3" xfId="0" applyFont="1" applyBorder="1" applyAlignment="1" applyProtection="1"/>
    <xf numFmtId="0" fontId="5" fillId="0" borderId="4" xfId="0" applyFont="1" applyBorder="1" applyAlignment="1" applyProtection="1">
      <alignment horizontal="left"/>
    </xf>
    <xf numFmtId="0" fontId="18" fillId="0" borderId="0" xfId="0" applyFont="1" applyBorder="1" applyAlignment="1">
      <alignment horizontal="left" vertical="top" wrapText="1"/>
    </xf>
    <xf numFmtId="0" fontId="7" fillId="0" borderId="4" xfId="0" applyFont="1" applyBorder="1" applyAlignment="1" applyProtection="1">
      <alignment horizontal="right"/>
    </xf>
    <xf numFmtId="0" fontId="7" fillId="0" borderId="0" xfId="0" applyFont="1" applyBorder="1" applyAlignment="1" applyProtection="1">
      <alignment horizontal="right"/>
    </xf>
    <xf numFmtId="0" fontId="7" fillId="0" borderId="0" xfId="0" applyFont="1" applyBorder="1" applyAlignment="1" applyProtection="1"/>
    <xf numFmtId="0" fontId="5" fillId="0" borderId="0" xfId="0" applyFont="1" applyBorder="1" applyAlignment="1" applyProtection="1"/>
    <xf numFmtId="0" fontId="18" fillId="0" borderId="0" xfId="0" applyFont="1" applyBorder="1" applyAlignment="1">
      <alignment vertical="top" wrapText="1"/>
    </xf>
    <xf numFmtId="0" fontId="23" fillId="2" borderId="4" xfId="0" applyFont="1" applyFill="1" applyBorder="1" applyAlignment="1">
      <alignment horizontal="left" wrapText="1"/>
    </xf>
    <xf numFmtId="0" fontId="23" fillId="2" borderId="0" xfId="0" applyFont="1" applyFill="1" applyBorder="1" applyAlignment="1">
      <alignment wrapText="1"/>
    </xf>
    <xf numFmtId="0" fontId="23" fillId="0" borderId="0" xfId="0" applyFont="1" applyBorder="1"/>
    <xf numFmtId="0" fontId="23" fillId="0" borderId="0" xfId="0" applyFont="1" applyBorder="1" applyAlignment="1">
      <alignment horizontal="center"/>
    </xf>
    <xf numFmtId="0" fontId="23" fillId="0" borderId="0" xfId="0" applyFont="1" applyAlignment="1">
      <alignment horizontal="left" vertical="center"/>
    </xf>
    <xf numFmtId="0" fontId="21" fillId="2" borderId="4" xfId="0" applyFont="1" applyFill="1" applyBorder="1" applyAlignment="1">
      <alignment vertical="center" wrapText="1"/>
    </xf>
    <xf numFmtId="0" fontId="21" fillId="2" borderId="0" xfId="0" applyFont="1" applyFill="1" applyBorder="1" applyAlignment="1">
      <alignment vertical="center" wrapText="1"/>
    </xf>
    <xf numFmtId="0" fontId="18"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wrapText="1"/>
    </xf>
    <xf numFmtId="0" fontId="18" fillId="2" borderId="19" xfId="0" applyFont="1" applyFill="1" applyBorder="1" applyAlignment="1" applyProtection="1">
      <alignment horizontal="center" vertical="center" wrapText="1"/>
    </xf>
    <xf numFmtId="0" fontId="18" fillId="3" borderId="13" xfId="0" applyFont="1" applyFill="1" applyBorder="1" applyAlignment="1">
      <alignment horizontal="left" vertical="center" wrapText="1"/>
    </xf>
    <xf numFmtId="0" fontId="18" fillId="0" borderId="0" xfId="0" applyFont="1" applyBorder="1" applyAlignment="1">
      <alignment horizontal="center" wrapText="1"/>
    </xf>
    <xf numFmtId="0" fontId="18" fillId="0" borderId="0" xfId="0" applyFont="1" applyBorder="1" applyAlignment="1">
      <alignment wrapText="1"/>
    </xf>
    <xf numFmtId="0" fontId="18" fillId="0" borderId="19" xfId="0" applyFont="1" applyBorder="1" applyAlignment="1">
      <alignment wrapText="1"/>
    </xf>
    <xf numFmtId="0" fontId="18" fillId="0" borderId="0" xfId="0" applyFont="1" applyBorder="1" applyAlignment="1">
      <alignment horizontal="left" wrapText="1"/>
    </xf>
    <xf numFmtId="0" fontId="21" fillId="0" borderId="0" xfId="0" applyFont="1" applyBorder="1" applyAlignment="1" applyProtection="1">
      <protection locked="0"/>
    </xf>
    <xf numFmtId="0" fontId="21" fillId="0" borderId="0" xfId="0" applyFont="1" applyBorder="1" applyAlignment="1" applyProtection="1">
      <alignment wrapText="1"/>
      <protection locked="0"/>
    </xf>
    <xf numFmtId="0" fontId="21" fillId="0" borderId="19" xfId="0" applyFont="1" applyBorder="1" applyAlignment="1" applyProtection="1">
      <alignment wrapText="1"/>
      <protection locked="0"/>
    </xf>
    <xf numFmtId="0" fontId="18" fillId="0" borderId="0" xfId="0" applyFont="1" applyBorder="1"/>
    <xf numFmtId="0" fontId="18" fillId="0" borderId="0" xfId="0" applyFont="1" applyBorder="1" applyAlignment="1">
      <alignment horizontal="center"/>
    </xf>
    <xf numFmtId="0" fontId="18" fillId="0" borderId="19" xfId="0" applyFont="1" applyBorder="1"/>
    <xf numFmtId="0" fontId="28" fillId="0" borderId="4" xfId="1" applyFont="1" applyBorder="1" applyAlignment="1">
      <alignment horizontal="left" vertical="top"/>
    </xf>
    <xf numFmtId="0" fontId="18" fillId="0" borderId="0" xfId="0" applyFont="1" applyBorder="1" applyAlignment="1">
      <alignment horizontal="left" vertical="top"/>
    </xf>
    <xf numFmtId="0" fontId="18" fillId="0" borderId="19" xfId="0" applyFont="1" applyBorder="1" applyAlignment="1">
      <alignment horizontal="left" vertical="top"/>
    </xf>
    <xf numFmtId="0" fontId="18" fillId="0" borderId="0" xfId="0" applyFont="1" applyBorder="1" applyAlignment="1">
      <alignment horizontal="left" vertical="center"/>
    </xf>
    <xf numFmtId="0" fontId="18" fillId="0" borderId="0" xfId="0" applyFont="1" applyBorder="1" applyAlignment="1">
      <alignment horizontal="left" vertical="center" wrapText="1"/>
    </xf>
    <xf numFmtId="0" fontId="18" fillId="0" borderId="19" xfId="0" applyFont="1" applyBorder="1" applyAlignment="1">
      <alignment horizontal="left" vertical="center"/>
    </xf>
    <xf numFmtId="0" fontId="18" fillId="0" borderId="0" xfId="0" applyFont="1" applyBorder="1" applyAlignment="1">
      <alignment horizontal="right" wrapText="1"/>
    </xf>
    <xf numFmtId="0" fontId="18" fillId="0" borderId="25" xfId="0" applyFont="1" applyBorder="1"/>
    <xf numFmtId="0" fontId="18" fillId="0" borderId="26" xfId="0" applyFont="1" applyBorder="1"/>
    <xf numFmtId="0" fontId="23" fillId="0" borderId="0" xfId="0" applyFont="1"/>
    <xf numFmtId="0" fontId="20" fillId="2" borderId="4" xfId="0" applyFont="1" applyFill="1" applyBorder="1" applyAlignment="1" applyProtection="1">
      <alignment horizontal="right" vertical="center"/>
    </xf>
    <xf numFmtId="0" fontId="20" fillId="2" borderId="0" xfId="0" applyFont="1" applyFill="1" applyBorder="1" applyAlignment="1" applyProtection="1">
      <alignment horizontal="right"/>
    </xf>
    <xf numFmtId="0" fontId="24" fillId="2" borderId="4" xfId="0" applyFont="1" applyFill="1" applyBorder="1" applyAlignment="1" applyProtection="1">
      <alignment horizontal="right" vertical="center"/>
      <protection locked="0"/>
    </xf>
    <xf numFmtId="164" fontId="20" fillId="2" borderId="1" xfId="0" applyNumberFormat="1" applyFont="1" applyFill="1" applyBorder="1" applyAlignment="1" applyProtection="1">
      <alignment vertical="center"/>
      <protection locked="0"/>
    </xf>
    <xf numFmtId="0" fontId="23" fillId="0" borderId="3" xfId="0" applyFont="1" applyBorder="1"/>
    <xf numFmtId="164" fontId="20" fillId="2" borderId="19" xfId="0" applyNumberFormat="1" applyFont="1" applyFill="1" applyBorder="1" applyAlignment="1" applyProtection="1">
      <alignment vertical="center"/>
      <protection locked="0"/>
    </xf>
    <xf numFmtId="0" fontId="23" fillId="0" borderId="0" xfId="0" applyFont="1" applyAlignment="1">
      <alignment horizontal="left" vertical="top"/>
    </xf>
    <xf numFmtId="0" fontId="23" fillId="0" borderId="0" xfId="0" applyFont="1" applyAlignment="1">
      <alignment horizontal="center"/>
    </xf>
    <xf numFmtId="165" fontId="18" fillId="3" borderId="12" xfId="0" applyNumberFormat="1" applyFont="1" applyFill="1" applyBorder="1" applyAlignment="1" applyProtection="1">
      <alignment horizontal="right" vertical="center"/>
    </xf>
    <xf numFmtId="0" fontId="18" fillId="3" borderId="12" xfId="0" quotePrefix="1" applyFont="1" applyFill="1" applyBorder="1" applyAlignment="1" applyProtection="1">
      <alignment horizontal="center" vertical="center" wrapText="1"/>
    </xf>
    <xf numFmtId="165" fontId="18" fillId="3" borderId="35" xfId="0" applyNumberFormat="1" applyFont="1" applyFill="1" applyBorder="1" applyAlignment="1" applyProtection="1">
      <alignment horizontal="right" vertical="center"/>
    </xf>
    <xf numFmtId="165" fontId="18" fillId="3" borderId="11" xfId="0" applyNumberFormat="1" applyFont="1" applyFill="1" applyBorder="1" applyAlignment="1" applyProtection="1">
      <alignment horizontal="right" vertical="center"/>
    </xf>
    <xf numFmtId="165" fontId="25" fillId="3" borderId="39" xfId="0" applyNumberFormat="1" applyFont="1" applyFill="1" applyBorder="1" applyAlignment="1" applyProtection="1">
      <alignment horizontal="center" vertical="center"/>
    </xf>
    <xf numFmtId="165" fontId="18" fillId="3" borderId="40" xfId="0" applyNumberFormat="1" applyFont="1" applyFill="1" applyBorder="1" applyAlignment="1" applyProtection="1">
      <alignment horizontal="left" vertical="center"/>
    </xf>
    <xf numFmtId="165" fontId="18" fillId="3" borderId="13" xfId="0" applyNumberFormat="1" applyFont="1" applyFill="1" applyBorder="1" applyAlignment="1" applyProtection="1">
      <alignment horizontal="left" vertical="center"/>
    </xf>
    <xf numFmtId="165" fontId="18" fillId="3" borderId="28" xfId="0" applyNumberFormat="1" applyFont="1" applyFill="1" applyBorder="1" applyAlignment="1" applyProtection="1">
      <alignment horizontal="left" vertical="center"/>
    </xf>
    <xf numFmtId="165" fontId="18" fillId="3" borderId="11" xfId="0" applyNumberFormat="1" applyFont="1" applyFill="1" applyBorder="1" applyAlignment="1" applyProtection="1">
      <alignment horizontal="center" vertical="center"/>
    </xf>
    <xf numFmtId="0" fontId="18" fillId="3" borderId="12" xfId="0" quotePrefix="1" applyFont="1" applyFill="1" applyBorder="1" applyAlignment="1" applyProtection="1">
      <alignment horizontal="right" vertical="center" wrapText="1"/>
    </xf>
    <xf numFmtId="0" fontId="18" fillId="3" borderId="11" xfId="0" applyFont="1" applyFill="1" applyBorder="1" applyAlignment="1" applyProtection="1">
      <alignment horizontal="right" vertical="center"/>
    </xf>
    <xf numFmtId="0" fontId="23" fillId="0" borderId="4" xfId="0" applyFont="1" applyBorder="1"/>
    <xf numFmtId="0" fontId="18" fillId="3" borderId="39" xfId="0" quotePrefix="1" applyFont="1" applyFill="1" applyBorder="1" applyAlignment="1" applyProtection="1">
      <alignment horizontal="center" vertical="center" wrapText="1"/>
    </xf>
    <xf numFmtId="165" fontId="18" fillId="3" borderId="39" xfId="0" applyNumberFormat="1" applyFont="1" applyFill="1" applyBorder="1" applyAlignment="1" applyProtection="1">
      <alignment horizontal="left" vertical="center"/>
    </xf>
    <xf numFmtId="165" fontId="25" fillId="3" borderId="35" xfId="0" applyNumberFormat="1" applyFont="1" applyFill="1" applyBorder="1" applyAlignment="1" applyProtection="1">
      <alignment horizontal="right" vertical="center"/>
    </xf>
    <xf numFmtId="0" fontId="25" fillId="3" borderId="39" xfId="0" quotePrefix="1" applyFont="1" applyFill="1" applyBorder="1" applyAlignment="1" applyProtection="1">
      <alignment horizontal="center" vertical="center" wrapText="1"/>
    </xf>
    <xf numFmtId="165" fontId="25" fillId="3" borderId="39" xfId="0" applyNumberFormat="1" applyFont="1" applyFill="1" applyBorder="1" applyAlignment="1" applyProtection="1">
      <alignment horizontal="left" vertical="center"/>
    </xf>
    <xf numFmtId="0" fontId="25" fillId="3" borderId="39" xfId="0" quotePrefix="1" applyFont="1" applyFill="1" applyBorder="1" applyAlignment="1" applyProtection="1">
      <alignment horizontal="right" vertical="center" wrapText="1"/>
    </xf>
    <xf numFmtId="0" fontId="18" fillId="3" borderId="39" xfId="0" applyFont="1" applyFill="1" applyBorder="1" applyAlignment="1" applyProtection="1">
      <alignment horizontal="right" vertical="center"/>
    </xf>
    <xf numFmtId="165" fontId="18" fillId="3" borderId="43" xfId="0" applyNumberFormat="1" applyFont="1" applyFill="1" applyBorder="1" applyAlignment="1" applyProtection="1">
      <alignment horizontal="left" vertical="center"/>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35" xfId="0" applyFont="1" applyFill="1" applyBorder="1" applyAlignment="1" applyProtection="1">
      <alignment horizontal="right" vertical="center" wrapText="1"/>
    </xf>
    <xf numFmtId="0" fontId="18" fillId="3" borderId="12" xfId="0" applyFont="1" applyFill="1" applyBorder="1" applyAlignment="1">
      <alignment horizontal="right" vertical="center" wrapText="1"/>
    </xf>
    <xf numFmtId="0" fontId="21" fillId="0" borderId="0" xfId="0" applyFont="1" applyBorder="1" applyAlignment="1" applyProtection="1">
      <alignment horizontal="center"/>
      <protection locked="0"/>
    </xf>
    <xf numFmtId="0" fontId="12" fillId="0" borderId="0" xfId="0" applyFont="1" applyBorder="1" applyAlignment="1" applyProtection="1">
      <alignment vertical="center"/>
    </xf>
    <xf numFmtId="0" fontId="30" fillId="0" borderId="19" xfId="0" applyFont="1" applyBorder="1" applyProtection="1"/>
    <xf numFmtId="0" fontId="30" fillId="0" borderId="0" xfId="0" applyFont="1" applyBorder="1" applyProtection="1"/>
    <xf numFmtId="165" fontId="12" fillId="0" borderId="0" xfId="0" applyNumberFormat="1" applyFont="1" applyBorder="1" applyAlignment="1" applyProtection="1">
      <alignment horizontal="left" vertical="center"/>
    </xf>
    <xf numFmtId="165" fontId="33" fillId="9" borderId="9" xfId="0" applyNumberFormat="1" applyFont="1" applyFill="1" applyBorder="1" applyAlignment="1" applyProtection="1">
      <alignment horizontal="center" vertical="center" wrapText="1"/>
      <protection locked="0"/>
    </xf>
    <xf numFmtId="165" fontId="21" fillId="4" borderId="9" xfId="0" applyNumberFormat="1" applyFont="1" applyFill="1" applyBorder="1" applyAlignment="1" applyProtection="1">
      <alignment horizontal="center" vertical="center" wrapText="1"/>
      <protection locked="0"/>
    </xf>
    <xf numFmtId="1" fontId="27" fillId="5" borderId="9" xfId="0" applyNumberFormat="1" applyFont="1" applyFill="1" applyBorder="1" applyAlignment="1">
      <alignment horizontal="center" vertical="center" wrapText="1"/>
    </xf>
    <xf numFmtId="0" fontId="18" fillId="3" borderId="43" xfId="0" applyFont="1" applyFill="1" applyBorder="1" applyAlignment="1" applyProtection="1">
      <alignment horizontal="left" vertical="center" wrapText="1"/>
    </xf>
    <xf numFmtId="0" fontId="23" fillId="0" borderId="19" xfId="0" applyFont="1" applyBorder="1"/>
    <xf numFmtId="0" fontId="18" fillId="0" borderId="4" xfId="0" applyFont="1" applyBorder="1" applyAlignment="1">
      <alignment horizontal="left" vertical="center"/>
    </xf>
    <xf numFmtId="0" fontId="18" fillId="0" borderId="25" xfId="0" applyFont="1" applyBorder="1" applyAlignment="1">
      <alignment horizontal="right" wrapText="1"/>
    </xf>
    <xf numFmtId="0" fontId="18" fillId="0" borderId="26" xfId="0" applyFont="1" applyBorder="1" applyAlignment="1">
      <alignment wrapText="1"/>
    </xf>
    <xf numFmtId="0" fontId="18" fillId="0" borderId="26" xfId="0" applyFont="1" applyBorder="1" applyAlignment="1">
      <alignment horizontal="left" wrapText="1"/>
    </xf>
    <xf numFmtId="0" fontId="18" fillId="0" borderId="15" xfId="0" applyFont="1" applyBorder="1" applyAlignment="1">
      <alignment horizontal="right" wrapText="1"/>
    </xf>
    <xf numFmtId="1" fontId="21" fillId="4" borderId="9"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vertical="center"/>
      <protection locked="0"/>
    </xf>
    <xf numFmtId="0" fontId="5" fillId="0" borderId="4" xfId="0" applyFont="1" applyBorder="1" applyProtection="1">
      <protection locked="0"/>
    </xf>
    <xf numFmtId="0" fontId="7" fillId="0" borderId="0" xfId="0" applyFont="1" applyBorder="1" applyProtection="1">
      <protection locked="0"/>
    </xf>
    <xf numFmtId="0" fontId="23" fillId="2" borderId="0" xfId="0" applyFont="1" applyFill="1" applyBorder="1" applyAlignment="1" applyProtection="1">
      <alignment horizontal="left" wrapText="1"/>
    </xf>
    <xf numFmtId="0" fontId="23" fillId="0" borderId="0" xfId="0" applyFont="1" applyBorder="1" applyAlignment="1">
      <alignment horizontal="left"/>
    </xf>
    <xf numFmtId="0" fontId="20" fillId="2" borderId="1" xfId="0" applyFont="1" applyFill="1" applyBorder="1" applyAlignment="1" applyProtection="1">
      <alignment horizontal="left" vertical="center"/>
      <protection locked="0"/>
    </xf>
    <xf numFmtId="0" fontId="20" fillId="2" borderId="3" xfId="0" applyFont="1" applyFill="1" applyBorder="1" applyAlignment="1" applyProtection="1">
      <alignment horizontal="left" vertical="center"/>
      <protection locked="0"/>
    </xf>
    <xf numFmtId="0" fontId="18" fillId="3" borderId="5" xfId="0" applyFont="1" applyFill="1" applyBorder="1" applyAlignment="1" applyProtection="1">
      <alignment horizontal="center" vertical="center" wrapText="1"/>
    </xf>
    <xf numFmtId="0" fontId="18" fillId="3" borderId="21" xfId="0" applyFont="1" applyFill="1" applyBorder="1" applyAlignment="1" applyProtection="1">
      <alignment horizontal="center" vertical="center" wrapText="1"/>
    </xf>
    <xf numFmtId="0" fontId="18" fillId="0" borderId="33"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21" fillId="6" borderId="48" xfId="0" applyFont="1" applyFill="1" applyBorder="1" applyAlignment="1">
      <alignment horizontal="left" vertical="center" wrapText="1"/>
    </xf>
    <xf numFmtId="0" fontId="21" fillId="6" borderId="49" xfId="0" applyFont="1" applyFill="1" applyBorder="1" applyAlignment="1">
      <alignment horizontal="left" vertical="center" wrapText="1"/>
    </xf>
    <xf numFmtId="0" fontId="21" fillId="6" borderId="50" xfId="0" applyFont="1" applyFill="1" applyBorder="1" applyAlignment="1">
      <alignment horizontal="left" vertical="center" wrapText="1"/>
    </xf>
    <xf numFmtId="0" fontId="20" fillId="2" borderId="1"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18" fillId="0" borderId="34" xfId="0" applyFont="1" applyFill="1" applyBorder="1" applyAlignment="1">
      <alignment horizontal="center" wrapText="1"/>
    </xf>
    <xf numFmtId="0" fontId="18" fillId="0" borderId="14" xfId="0" applyFont="1" applyFill="1" applyBorder="1" applyAlignment="1" applyProtection="1">
      <alignment horizontal="center" vertical="center" wrapText="1"/>
    </xf>
    <xf numFmtId="0" fontId="18" fillId="0" borderId="46" xfId="0" applyFont="1" applyFill="1" applyBorder="1" applyAlignment="1" applyProtection="1">
      <alignment horizontal="center" vertical="center" wrapText="1"/>
    </xf>
    <xf numFmtId="0" fontId="18" fillId="0" borderId="34" xfId="0" applyFont="1" applyFill="1" applyBorder="1" applyAlignment="1">
      <alignment horizontal="center" vertical="center"/>
    </xf>
    <xf numFmtId="0" fontId="21" fillId="3" borderId="47" xfId="0" applyFont="1" applyFill="1" applyBorder="1" applyAlignment="1">
      <alignment horizontal="left" vertical="center" wrapText="1"/>
    </xf>
    <xf numFmtId="0" fontId="21" fillId="3" borderId="32" xfId="0" applyFont="1" applyFill="1" applyBorder="1" applyAlignment="1">
      <alignment horizontal="left" vertical="center" wrapText="1"/>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3" xfId="0" applyFont="1" applyFill="1" applyBorder="1" applyAlignment="1">
      <alignment horizontal="center" vertical="center"/>
    </xf>
    <xf numFmtId="0" fontId="19" fillId="2" borderId="22" xfId="0" applyFont="1" applyFill="1" applyBorder="1" applyAlignment="1">
      <alignment horizontal="right" vertical="center" wrapText="1"/>
    </xf>
    <xf numFmtId="0" fontId="19" fillId="2" borderId="8" xfId="0" applyFont="1" applyFill="1" applyBorder="1" applyAlignment="1">
      <alignment horizontal="right" vertical="center" wrapText="1"/>
    </xf>
    <xf numFmtId="0" fontId="19" fillId="2" borderId="5" xfId="0" applyFont="1" applyFill="1" applyBorder="1" applyAlignment="1">
      <alignment horizontal="right" vertical="center" wrapText="1"/>
    </xf>
    <xf numFmtId="0" fontId="21" fillId="3" borderId="22"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1" fillId="3" borderId="22" xfId="0" applyFont="1" applyFill="1" applyBorder="1" applyAlignment="1">
      <alignment vertical="center" wrapText="1"/>
    </xf>
    <xf numFmtId="0" fontId="21" fillId="3" borderId="8" xfId="0" applyFont="1" applyFill="1" applyBorder="1" applyAlignment="1">
      <alignment vertical="center" wrapText="1"/>
    </xf>
    <xf numFmtId="0" fontId="18" fillId="3" borderId="6" xfId="0" applyFont="1" applyFill="1" applyBorder="1" applyAlignment="1" applyProtection="1">
      <alignment horizontal="center" vertical="center" wrapText="1"/>
    </xf>
    <xf numFmtId="0" fontId="18" fillId="3" borderId="7" xfId="0" applyFont="1" applyFill="1" applyBorder="1" applyAlignment="1" applyProtection="1">
      <alignment horizontal="center" vertical="center" wrapText="1"/>
    </xf>
    <xf numFmtId="0" fontId="18" fillId="3" borderId="5" xfId="0" applyFont="1" applyFill="1" applyBorder="1" applyAlignment="1" applyProtection="1">
      <alignment horizontal="center" wrapText="1"/>
    </xf>
    <xf numFmtId="0" fontId="18" fillId="3" borderId="6" xfId="0" applyFont="1" applyFill="1" applyBorder="1" applyAlignment="1" applyProtection="1">
      <alignment horizontal="center" wrapText="1"/>
    </xf>
    <xf numFmtId="0" fontId="18" fillId="3" borderId="7" xfId="0" applyFont="1" applyFill="1" applyBorder="1" applyAlignment="1" applyProtection="1">
      <alignment horizont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8" fillId="3" borderId="8" xfId="0" applyFont="1" applyFill="1" applyBorder="1" applyAlignment="1">
      <alignment horizontal="center" wrapText="1"/>
    </xf>
    <xf numFmtId="0" fontId="18" fillId="3" borderId="32" xfId="0" applyFont="1" applyFill="1" applyBorder="1" applyAlignment="1">
      <alignment horizontal="center" wrapText="1"/>
    </xf>
    <xf numFmtId="0" fontId="18" fillId="3" borderId="8" xfId="0" applyFont="1" applyFill="1" applyBorder="1" applyAlignment="1" applyProtection="1">
      <alignment horizontal="center" vertical="center" wrapText="1"/>
    </xf>
    <xf numFmtId="0" fontId="18" fillId="3" borderId="31" xfId="0" applyFont="1" applyFill="1" applyBorder="1" applyAlignment="1" applyProtection="1">
      <alignment horizontal="center" vertical="center"/>
    </xf>
    <xf numFmtId="0" fontId="18" fillId="3" borderId="8" xfId="0" applyFont="1" applyFill="1" applyBorder="1" applyAlignment="1">
      <alignment horizontal="center" vertical="center"/>
    </xf>
    <xf numFmtId="0" fontId="18" fillId="0" borderId="4" xfId="0" applyFont="1" applyBorder="1" applyAlignment="1">
      <alignment horizontal="left" vertical="top" wrapText="1"/>
    </xf>
    <xf numFmtId="0" fontId="18" fillId="0" borderId="0" xfId="0" applyFont="1" applyBorder="1" applyAlignment="1">
      <alignment horizontal="left" vertical="top" wrapText="1"/>
    </xf>
    <xf numFmtId="0" fontId="18" fillId="0" borderId="19" xfId="0" applyFont="1" applyBorder="1" applyAlignment="1">
      <alignment horizontal="left" vertical="top" wrapText="1"/>
    </xf>
    <xf numFmtId="0" fontId="21" fillId="7" borderId="20"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21" fillId="7" borderId="11" xfId="0" applyFont="1" applyFill="1" applyBorder="1" applyAlignment="1" applyProtection="1">
      <alignment horizontal="center" vertical="center" wrapText="1"/>
    </xf>
    <xf numFmtId="0" fontId="21" fillId="7" borderId="12" xfId="0" applyFont="1" applyFill="1" applyBorder="1" applyAlignment="1" applyProtection="1">
      <alignment horizontal="center" vertical="center" wrapText="1"/>
    </xf>
    <xf numFmtId="0" fontId="21" fillId="7" borderId="13" xfId="0" applyFont="1" applyFill="1" applyBorder="1" applyAlignment="1" applyProtection="1">
      <alignment horizontal="center" vertical="center" wrapText="1"/>
    </xf>
    <xf numFmtId="0" fontId="21" fillId="7" borderId="11" xfId="0" applyFont="1" applyFill="1" applyBorder="1" applyAlignment="1" applyProtection="1">
      <alignment horizontal="center" wrapText="1"/>
    </xf>
    <xf numFmtId="0" fontId="21" fillId="7" borderId="12" xfId="0" applyFont="1" applyFill="1" applyBorder="1" applyAlignment="1" applyProtection="1">
      <alignment horizontal="center" wrapText="1"/>
    </xf>
    <xf numFmtId="0" fontId="21" fillId="7" borderId="13" xfId="0" applyFont="1" applyFill="1" applyBorder="1" applyAlignment="1" applyProtection="1">
      <alignment horizontal="center" wrapText="1"/>
    </xf>
    <xf numFmtId="0" fontId="21" fillId="7" borderId="28" xfId="0" applyFont="1" applyFill="1" applyBorder="1" applyAlignment="1" applyProtection="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18" fillId="2" borderId="33" xfId="0" applyFont="1" applyFill="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21" fillId="3" borderId="45" xfId="0" applyFont="1" applyFill="1" applyBorder="1" applyAlignment="1">
      <alignment horizontal="left" vertical="center" wrapText="1"/>
    </xf>
    <xf numFmtId="0" fontId="21" fillId="3" borderId="44" xfId="0" applyFont="1" applyFill="1" applyBorder="1" applyAlignment="1">
      <alignment horizontal="left" vertical="center" wrapText="1"/>
    </xf>
    <xf numFmtId="0" fontId="18" fillId="0" borderId="4" xfId="0" applyFont="1" applyBorder="1" applyAlignment="1">
      <alignment horizontal="left" wrapText="1"/>
    </xf>
    <xf numFmtId="0" fontId="18" fillId="0" borderId="0" xfId="0" applyFont="1" applyBorder="1" applyAlignment="1">
      <alignment horizontal="left" wrapText="1"/>
    </xf>
    <xf numFmtId="0" fontId="21" fillId="3" borderId="42" xfId="0" applyFont="1" applyFill="1" applyBorder="1" applyAlignment="1">
      <alignment horizontal="left" vertical="center" wrapText="1"/>
    </xf>
    <xf numFmtId="0" fontId="21" fillId="3" borderId="39" xfId="0" applyFont="1" applyFill="1" applyBorder="1" applyAlignment="1">
      <alignment horizontal="left" vertical="center" wrapText="1"/>
    </xf>
    <xf numFmtId="0" fontId="21" fillId="3" borderId="40" xfId="0" applyFont="1" applyFill="1" applyBorder="1" applyAlignment="1">
      <alignment horizontal="left" vertical="center" wrapText="1"/>
    </xf>
    <xf numFmtId="0" fontId="19" fillId="0" borderId="22" xfId="0" applyFont="1" applyFill="1" applyBorder="1" applyAlignment="1">
      <alignment horizontal="right" vertical="center" wrapText="1"/>
    </xf>
    <xf numFmtId="0" fontId="19" fillId="0" borderId="8" xfId="0" applyFont="1" applyFill="1" applyBorder="1" applyAlignment="1">
      <alignment horizontal="right" vertical="center" wrapText="1"/>
    </xf>
    <xf numFmtId="0" fontId="19" fillId="0" borderId="5" xfId="0" applyFont="1" applyFill="1" applyBorder="1" applyAlignment="1">
      <alignment horizontal="right" vertical="center" wrapText="1"/>
    </xf>
    <xf numFmtId="0" fontId="33" fillId="8" borderId="1" xfId="0" applyFont="1" applyFill="1" applyBorder="1" applyAlignment="1">
      <alignment horizontal="center" vertical="center" wrapText="1"/>
    </xf>
    <xf numFmtId="0" fontId="33" fillId="8" borderId="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4" xfId="0" applyFont="1" applyFill="1" applyBorder="1"/>
    <xf numFmtId="0" fontId="18" fillId="2" borderId="0" xfId="0" applyFont="1" applyFill="1" applyBorder="1"/>
    <xf numFmtId="0" fontId="18" fillId="0" borderId="4"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26" xfId="0" applyFont="1" applyBorder="1" applyAlignment="1">
      <alignment horizontal="right" wrapText="1"/>
    </xf>
    <xf numFmtId="0" fontId="18" fillId="0" borderId="15" xfId="0" applyFont="1" applyBorder="1" applyAlignment="1">
      <alignment horizontal="right" wrapText="1"/>
    </xf>
    <xf numFmtId="0" fontId="18" fillId="2" borderId="36"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19" xfId="0" applyFont="1" applyFill="1" applyBorder="1"/>
    <xf numFmtId="165" fontId="18" fillId="3" borderId="12" xfId="0" applyNumberFormat="1" applyFont="1" applyFill="1" applyBorder="1" applyAlignment="1" applyProtection="1">
      <alignment horizontal="right" vertical="center"/>
    </xf>
    <xf numFmtId="0" fontId="18" fillId="0" borderId="4" xfId="0" applyFont="1" applyBorder="1" applyAlignment="1">
      <alignment horizontal="center" wrapText="1"/>
    </xf>
    <xf numFmtId="0" fontId="18" fillId="0" borderId="0" xfId="0" applyFont="1" applyBorder="1" applyAlignment="1">
      <alignment horizontal="center" wrapText="1"/>
    </xf>
    <xf numFmtId="0" fontId="21" fillId="7" borderId="20" xfId="0" applyFont="1" applyFill="1" applyBorder="1" applyAlignment="1">
      <alignment horizontal="center" wrapText="1"/>
    </xf>
    <xf numFmtId="0" fontId="21" fillId="7" borderId="6" xfId="0" applyFont="1" applyFill="1" applyBorder="1" applyAlignment="1">
      <alignment horizontal="center" wrapText="1"/>
    </xf>
    <xf numFmtId="0" fontId="21" fillId="7" borderId="7" xfId="0" applyFont="1" applyFill="1" applyBorder="1" applyAlignment="1">
      <alignment horizontal="center" wrapText="1"/>
    </xf>
    <xf numFmtId="0" fontId="18" fillId="2" borderId="36" xfId="0" applyFont="1" applyFill="1" applyBorder="1" applyAlignment="1">
      <alignment horizontal="center" wrapText="1"/>
    </xf>
    <xf numFmtId="0" fontId="18" fillId="2" borderId="37" xfId="0" applyFont="1" applyFill="1" applyBorder="1" applyAlignment="1">
      <alignment horizontal="center" wrapText="1"/>
    </xf>
    <xf numFmtId="0" fontId="18" fillId="2" borderId="38" xfId="0" applyFont="1" applyFill="1" applyBorder="1" applyAlignment="1">
      <alignment horizontal="center" wrapText="1"/>
    </xf>
    <xf numFmtId="0" fontId="21" fillId="7" borderId="5" xfId="0" applyFont="1" applyFill="1" applyBorder="1" applyAlignment="1" applyProtection="1">
      <alignment horizontal="center" vertical="center" wrapText="1"/>
    </xf>
    <xf numFmtId="0" fontId="21" fillId="7" borderId="6" xfId="0" applyFont="1" applyFill="1" applyBorder="1" applyAlignment="1" applyProtection="1">
      <alignment horizontal="center" vertical="center" wrapText="1"/>
    </xf>
    <xf numFmtId="0" fontId="21" fillId="7" borderId="7" xfId="0" applyFont="1" applyFill="1" applyBorder="1" applyAlignment="1" applyProtection="1">
      <alignment horizontal="center" vertical="center" wrapText="1"/>
    </xf>
    <xf numFmtId="0" fontId="21" fillId="7" borderId="5" xfId="0" applyFont="1" applyFill="1" applyBorder="1" applyAlignment="1" applyProtection="1">
      <alignment horizontal="center" wrapText="1"/>
    </xf>
    <xf numFmtId="0" fontId="21" fillId="7" borderId="6" xfId="0" applyFont="1" applyFill="1" applyBorder="1" applyAlignment="1" applyProtection="1">
      <alignment horizontal="center" wrapText="1"/>
    </xf>
    <xf numFmtId="0" fontId="21" fillId="7" borderId="7" xfId="0" applyFont="1" applyFill="1" applyBorder="1" applyAlignment="1" applyProtection="1">
      <alignment horizontal="center" wrapText="1"/>
    </xf>
    <xf numFmtId="0" fontId="21" fillId="7" borderId="21" xfId="0" applyFont="1" applyFill="1" applyBorder="1" applyAlignment="1" applyProtection="1">
      <alignment horizontal="center" vertical="center" wrapText="1"/>
    </xf>
    <xf numFmtId="0" fontId="17" fillId="0" borderId="16" xfId="0" applyFont="1" applyBorder="1" applyAlignment="1" applyProtection="1">
      <alignment horizontal="center"/>
    </xf>
    <xf numFmtId="0" fontId="4" fillId="0" borderId="17" xfId="0" applyFont="1" applyBorder="1" applyAlignment="1" applyProtection="1">
      <alignment horizontal="center"/>
    </xf>
    <xf numFmtId="166" fontId="7" fillId="0" borderId="1" xfId="0" applyNumberFormat="1" applyFont="1" applyFill="1" applyBorder="1" applyAlignment="1" applyProtection="1">
      <alignment horizontal="center"/>
      <protection locked="0"/>
    </xf>
    <xf numFmtId="166" fontId="7" fillId="0" borderId="2" xfId="0" applyNumberFormat="1" applyFont="1" applyFill="1" applyBorder="1" applyAlignment="1" applyProtection="1">
      <alignment horizontal="center"/>
      <protection locked="0"/>
    </xf>
    <xf numFmtId="166" fontId="7" fillId="0" borderId="3" xfId="0" applyNumberFormat="1" applyFont="1" applyFill="1" applyBorder="1" applyAlignment="1" applyProtection="1">
      <alignment horizontal="center"/>
      <protection locked="0"/>
    </xf>
    <xf numFmtId="0" fontId="7" fillId="0" borderId="0" xfId="0" applyFont="1" applyBorder="1" applyAlignment="1" applyProtection="1">
      <alignment horizontal="right"/>
    </xf>
    <xf numFmtId="168" fontId="8" fillId="0" borderId="1" xfId="0" applyNumberFormat="1" applyFont="1" applyBorder="1" applyAlignment="1" applyProtection="1">
      <alignment horizontal="center"/>
    </xf>
    <xf numFmtId="168" fontId="8" fillId="0" borderId="3" xfId="0" applyNumberFormat="1" applyFont="1" applyBorder="1" applyAlignment="1" applyProtection="1">
      <alignment horizontal="center"/>
    </xf>
    <xf numFmtId="0" fontId="2" fillId="0" borderId="4" xfId="0" applyFont="1" applyBorder="1" applyAlignment="1" applyProtection="1">
      <alignment horizontal="left" wrapText="1"/>
    </xf>
    <xf numFmtId="0" fontId="2" fillId="0" borderId="0" xfId="0" applyFont="1" applyBorder="1" applyAlignment="1" applyProtection="1">
      <alignment horizontal="left" wrapText="1"/>
    </xf>
    <xf numFmtId="0" fontId="2" fillId="0" borderId="19" xfId="0" applyFont="1" applyBorder="1" applyAlignment="1" applyProtection="1">
      <alignment horizontal="left" wrapText="1"/>
    </xf>
    <xf numFmtId="0" fontId="1" fillId="0" borderId="27" xfId="0" applyFont="1" applyBorder="1" applyAlignment="1" applyProtection="1">
      <alignment horizontal="center"/>
    </xf>
    <xf numFmtId="0" fontId="1" fillId="0" borderId="10" xfId="0" applyFont="1" applyBorder="1" applyAlignment="1" applyProtection="1">
      <alignment horizontal="center"/>
    </xf>
    <xf numFmtId="0" fontId="1" fillId="0" borderId="23" xfId="0" applyFont="1" applyBorder="1" applyAlignment="1" applyProtection="1">
      <alignment horizontal="center"/>
    </xf>
    <xf numFmtId="0" fontId="7" fillId="0" borderId="4" xfId="0" applyFont="1" applyBorder="1" applyAlignment="1" applyProtection="1">
      <alignment horizontal="right"/>
    </xf>
    <xf numFmtId="165" fontId="9" fillId="0" borderId="0" xfId="0" applyNumberFormat="1" applyFont="1" applyBorder="1" applyAlignment="1" applyProtection="1">
      <alignment horizontal="center"/>
    </xf>
    <xf numFmtId="15" fontId="9" fillId="0" borderId="0" xfId="0" applyNumberFormat="1" applyFont="1" applyBorder="1" applyAlignment="1" applyProtection="1">
      <alignment horizontal="center"/>
    </xf>
    <xf numFmtId="167" fontId="8" fillId="0" borderId="1" xfId="0" applyNumberFormat="1" applyFont="1" applyBorder="1" applyAlignment="1" applyProtection="1">
      <alignment horizontal="center"/>
      <protection locked="0"/>
    </xf>
    <xf numFmtId="167" fontId="8" fillId="0" borderId="3" xfId="0" applyNumberFormat="1" applyFont="1" applyBorder="1" applyAlignment="1" applyProtection="1">
      <alignment horizontal="center"/>
      <protection locked="0"/>
    </xf>
    <xf numFmtId="165" fontId="8" fillId="4" borderId="1" xfId="0" applyNumberFormat="1" applyFont="1" applyFill="1" applyBorder="1" applyAlignment="1" applyProtection="1">
      <alignment horizontal="center"/>
      <protection locked="0"/>
    </xf>
    <xf numFmtId="165" fontId="8" fillId="4" borderId="3" xfId="0" applyNumberFormat="1" applyFont="1" applyFill="1" applyBorder="1" applyAlignment="1" applyProtection="1">
      <alignment horizontal="center"/>
      <protection locked="0"/>
    </xf>
    <xf numFmtId="0" fontId="10" fillId="0" borderId="4" xfId="0" applyFont="1" applyBorder="1" applyAlignment="1" applyProtection="1">
      <alignment horizontal="right"/>
    </xf>
    <xf numFmtId="0" fontId="10" fillId="0" borderId="0" xfId="0" applyFont="1" applyBorder="1" applyAlignment="1" applyProtection="1">
      <alignment horizontal="right"/>
    </xf>
    <xf numFmtId="165" fontId="11" fillId="8" borderId="1" xfId="0" applyNumberFormat="1" applyFont="1" applyFill="1" applyBorder="1" applyAlignment="1" applyProtection="1">
      <alignment horizontal="center"/>
    </xf>
    <xf numFmtId="165" fontId="11" fillId="8" borderId="3" xfId="0" applyNumberFormat="1" applyFont="1" applyFill="1" applyBorder="1" applyAlignment="1" applyProtection="1">
      <alignment horizontal="center"/>
    </xf>
    <xf numFmtId="1" fontId="8" fillId="4" borderId="1" xfId="0" applyNumberFormat="1" applyFont="1" applyFill="1" applyBorder="1" applyAlignment="1" applyProtection="1">
      <alignment horizontal="center"/>
      <protection locked="0"/>
    </xf>
    <xf numFmtId="1" fontId="8" fillId="4" borderId="3" xfId="0" applyNumberFormat="1" applyFont="1" applyFill="1" applyBorder="1" applyAlignment="1" applyProtection="1">
      <alignment horizontal="center"/>
      <protection locked="0"/>
    </xf>
    <xf numFmtId="0" fontId="7" fillId="0" borderId="4" xfId="0" applyFont="1" applyBorder="1" applyAlignment="1" applyProtection="1"/>
    <xf numFmtId="0" fontId="7" fillId="0" borderId="0" xfId="0" applyFont="1" applyBorder="1" applyAlignment="1" applyProtection="1"/>
    <xf numFmtId="0" fontId="5" fillId="0" borderId="0" xfId="0" applyFont="1" applyBorder="1" applyAlignment="1" applyProtection="1"/>
    <xf numFmtId="1" fontId="32" fillId="5" borderId="29" xfId="0" applyNumberFormat="1" applyFont="1" applyFill="1" applyBorder="1" applyAlignment="1" applyProtection="1">
      <alignment horizontal="center" vertical="center"/>
    </xf>
    <xf numFmtId="1" fontId="32" fillId="5" borderId="30" xfId="0" applyNumberFormat="1" applyFont="1" applyFill="1" applyBorder="1" applyAlignment="1" applyProtection="1">
      <alignment horizontal="center" vertical="center"/>
    </xf>
    <xf numFmtId="0" fontId="30" fillId="0" borderId="0" xfId="0" applyFont="1" applyBorder="1" applyAlignment="1" applyProtection="1">
      <alignment horizontal="left" vertical="center"/>
    </xf>
    <xf numFmtId="165" fontId="32" fillId="6" borderId="10"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1" fontId="32" fillId="6" borderId="12" xfId="0" applyNumberFormat="1" applyFont="1" applyFill="1" applyBorder="1" applyAlignment="1" applyProtection="1">
      <alignment horizontal="center"/>
    </xf>
    <xf numFmtId="0" fontId="31" fillId="0" borderId="0" xfId="0" applyFont="1" applyBorder="1" applyAlignment="1" applyProtection="1">
      <alignment horizontal="center"/>
    </xf>
    <xf numFmtId="0" fontId="12" fillId="0" borderId="0" xfId="0" applyFont="1" applyFill="1" applyBorder="1" applyAlignment="1" applyProtection="1">
      <alignment horizontal="center" vertical="center"/>
    </xf>
    <xf numFmtId="0" fontId="12" fillId="0" borderId="19" xfId="0" quotePrefix="1" applyFont="1" applyBorder="1" applyAlignment="1" applyProtection="1">
      <alignment horizontal="center" vertical="center"/>
    </xf>
    <xf numFmtId="0" fontId="12" fillId="0" borderId="4" xfId="0" applyFont="1" applyBorder="1" applyAlignment="1" applyProtection="1">
      <alignment horizontal="right" vertical="center" wrapText="1"/>
    </xf>
    <xf numFmtId="0" fontId="12" fillId="0" borderId="0" xfId="0" applyFont="1" applyBorder="1" applyAlignment="1" applyProtection="1">
      <alignment horizontal="right" vertical="center"/>
    </xf>
    <xf numFmtId="0" fontId="12" fillId="0" borderId="4" xfId="0" applyFont="1" applyBorder="1" applyAlignment="1" applyProtection="1">
      <alignment horizontal="righ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rsc.tech-res.com/clinical-research-sites/safety-reporting/daids-grading-table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
  <sheetViews>
    <sheetView showGridLines="0" tabSelected="1" zoomScaleNormal="100" workbookViewId="0">
      <selection sqref="A1:P1"/>
    </sheetView>
  </sheetViews>
  <sheetFormatPr defaultColWidth="8.85546875" defaultRowHeight="12.75" x14ac:dyDescent="0.2"/>
  <cols>
    <col min="1" max="1" width="24" style="69" customWidth="1"/>
    <col min="2" max="2" width="7.140625" style="69" customWidth="1"/>
    <col min="3" max="3" width="7.28515625" style="69" customWidth="1"/>
    <col min="4" max="4" width="5.42578125" style="69" customWidth="1"/>
    <col min="5" max="5" width="3.7109375" style="69" customWidth="1"/>
    <col min="6" max="6" width="6.42578125" style="69" customWidth="1"/>
    <col min="7" max="7" width="3.140625" style="77" customWidth="1"/>
    <col min="8" max="8" width="3.85546875" style="77" customWidth="1"/>
    <col min="9" max="9" width="4.28515625" style="77" customWidth="1"/>
    <col min="10" max="10" width="5" style="77" customWidth="1"/>
    <col min="11" max="11" width="2.7109375" style="69" customWidth="1"/>
    <col min="12" max="12" width="3.5703125" style="69" customWidth="1"/>
    <col min="13" max="13" width="3.85546875" style="69" customWidth="1"/>
    <col min="14" max="14" width="5.7109375" style="69" customWidth="1"/>
    <col min="15" max="15" width="6.42578125" style="69" customWidth="1"/>
    <col min="16" max="16" width="7.42578125" style="69" customWidth="1"/>
    <col min="17" max="16384" width="8.85546875" style="69"/>
  </cols>
  <sheetData>
    <row r="1" spans="1:16" ht="28.5" customHeight="1" thickBot="1" x14ac:dyDescent="0.25">
      <c r="A1" s="157" t="s">
        <v>35</v>
      </c>
      <c r="B1" s="158"/>
      <c r="C1" s="158"/>
      <c r="D1" s="158"/>
      <c r="E1" s="158"/>
      <c r="F1" s="158"/>
      <c r="G1" s="158"/>
      <c r="H1" s="158"/>
      <c r="I1" s="158"/>
      <c r="J1" s="158"/>
      <c r="K1" s="158"/>
      <c r="L1" s="158"/>
      <c r="M1" s="158"/>
      <c r="N1" s="158"/>
      <c r="O1" s="158"/>
      <c r="P1" s="159"/>
    </row>
    <row r="2" spans="1:16" ht="22.5" customHeight="1" thickBot="1" x14ac:dyDescent="0.25">
      <c r="A2" s="70" t="s">
        <v>0</v>
      </c>
      <c r="B2" s="133"/>
      <c r="C2" s="134"/>
      <c r="D2" s="135"/>
      <c r="E2" s="119"/>
      <c r="F2" s="122"/>
      <c r="G2" s="123"/>
      <c r="H2" s="71" t="s">
        <v>1</v>
      </c>
      <c r="I2" s="124"/>
      <c r="J2" s="125"/>
      <c r="K2" s="123"/>
      <c r="L2" s="123"/>
      <c r="M2" s="72" t="s">
        <v>2</v>
      </c>
      <c r="N2" s="73"/>
      <c r="O2" s="74"/>
      <c r="P2" s="75"/>
    </row>
    <row r="3" spans="1:16" ht="223.5" customHeight="1" x14ac:dyDescent="0.2">
      <c r="A3" s="165" t="s">
        <v>86</v>
      </c>
      <c r="B3" s="166"/>
      <c r="C3" s="166"/>
      <c r="D3" s="166"/>
      <c r="E3" s="166"/>
      <c r="F3" s="166"/>
      <c r="G3" s="166"/>
      <c r="H3" s="166"/>
      <c r="I3" s="166"/>
      <c r="J3" s="166"/>
      <c r="K3" s="166"/>
      <c r="L3" s="166"/>
      <c r="M3" s="166"/>
      <c r="N3" s="166"/>
      <c r="O3" s="166"/>
      <c r="P3" s="167"/>
    </row>
    <row r="4" spans="1:16" ht="14.45" customHeight="1" x14ac:dyDescent="0.2">
      <c r="A4" s="39"/>
      <c r="B4" s="40"/>
      <c r="C4" s="40"/>
      <c r="D4" s="178" t="s">
        <v>68</v>
      </c>
      <c r="E4" s="179"/>
      <c r="F4" s="179"/>
      <c r="G4" s="179"/>
      <c r="H4" s="179"/>
      <c r="I4" s="179"/>
      <c r="J4" s="179"/>
      <c r="K4" s="179"/>
      <c r="L4" s="179"/>
      <c r="M4" s="179"/>
      <c r="N4" s="179"/>
      <c r="O4" s="179"/>
      <c r="P4" s="180"/>
    </row>
    <row r="5" spans="1:16" x14ac:dyDescent="0.2">
      <c r="A5" s="168" t="s">
        <v>3</v>
      </c>
      <c r="B5" s="169"/>
      <c r="C5" s="170"/>
      <c r="D5" s="171" t="s">
        <v>4</v>
      </c>
      <c r="E5" s="172"/>
      <c r="F5" s="173"/>
      <c r="G5" s="174" t="s">
        <v>5</v>
      </c>
      <c r="H5" s="175"/>
      <c r="I5" s="175"/>
      <c r="J5" s="176"/>
      <c r="K5" s="171" t="s">
        <v>6</v>
      </c>
      <c r="L5" s="172"/>
      <c r="M5" s="172"/>
      <c r="N5" s="173"/>
      <c r="O5" s="171" t="s">
        <v>7</v>
      </c>
      <c r="P5" s="177"/>
    </row>
    <row r="6" spans="1:16" ht="15" customHeight="1" x14ac:dyDescent="0.2">
      <c r="A6" s="150" t="s">
        <v>54</v>
      </c>
      <c r="B6" s="151"/>
      <c r="C6" s="151"/>
      <c r="D6" s="126" t="s">
        <v>92</v>
      </c>
      <c r="E6" s="152"/>
      <c r="F6" s="153"/>
      <c r="G6" s="154" t="s">
        <v>8</v>
      </c>
      <c r="H6" s="155"/>
      <c r="I6" s="155"/>
      <c r="J6" s="156"/>
      <c r="K6" s="126" t="s">
        <v>9</v>
      </c>
      <c r="L6" s="152"/>
      <c r="M6" s="152"/>
      <c r="N6" s="153"/>
      <c r="O6" s="126" t="s">
        <v>10</v>
      </c>
      <c r="P6" s="127"/>
    </row>
    <row r="7" spans="1:16" ht="15" customHeight="1" x14ac:dyDescent="0.2">
      <c r="A7" s="150" t="s">
        <v>55</v>
      </c>
      <c r="B7" s="151"/>
      <c r="C7" s="151"/>
      <c r="D7" s="126" t="s">
        <v>11</v>
      </c>
      <c r="E7" s="152"/>
      <c r="F7" s="153"/>
      <c r="G7" s="154" t="s">
        <v>12</v>
      </c>
      <c r="H7" s="155"/>
      <c r="I7" s="155"/>
      <c r="J7" s="156"/>
      <c r="K7" s="126" t="s">
        <v>13</v>
      </c>
      <c r="L7" s="152"/>
      <c r="M7" s="152"/>
      <c r="N7" s="153"/>
      <c r="O7" s="126" t="s">
        <v>14</v>
      </c>
      <c r="P7" s="127"/>
    </row>
    <row r="8" spans="1:16" ht="15" customHeight="1" x14ac:dyDescent="0.2">
      <c r="A8" s="150" t="s">
        <v>56</v>
      </c>
      <c r="B8" s="151"/>
      <c r="C8" s="151"/>
      <c r="D8" s="126" t="s">
        <v>15</v>
      </c>
      <c r="E8" s="152"/>
      <c r="F8" s="153"/>
      <c r="G8" s="154" t="s">
        <v>16</v>
      </c>
      <c r="H8" s="155"/>
      <c r="I8" s="155"/>
      <c r="J8" s="156"/>
      <c r="K8" s="126" t="s">
        <v>17</v>
      </c>
      <c r="L8" s="152"/>
      <c r="M8" s="152"/>
      <c r="N8" s="153"/>
      <c r="O8" s="126" t="s">
        <v>18</v>
      </c>
      <c r="P8" s="127"/>
    </row>
    <row r="9" spans="1:16" ht="15" customHeight="1" x14ac:dyDescent="0.2">
      <c r="A9" s="150" t="s">
        <v>77</v>
      </c>
      <c r="B9" s="151"/>
      <c r="C9" s="151"/>
      <c r="D9" s="126" t="s">
        <v>19</v>
      </c>
      <c r="E9" s="152"/>
      <c r="F9" s="153"/>
      <c r="G9" s="154" t="s">
        <v>20</v>
      </c>
      <c r="H9" s="155"/>
      <c r="I9" s="155"/>
      <c r="J9" s="156"/>
      <c r="K9" s="126" t="s">
        <v>21</v>
      </c>
      <c r="L9" s="152"/>
      <c r="M9" s="152"/>
      <c r="N9" s="153"/>
      <c r="O9" s="126" t="s">
        <v>22</v>
      </c>
      <c r="P9" s="127"/>
    </row>
    <row r="10" spans="1:16" ht="15" customHeight="1" x14ac:dyDescent="0.2">
      <c r="A10" s="150" t="s">
        <v>78</v>
      </c>
      <c r="B10" s="151"/>
      <c r="C10" s="151"/>
      <c r="D10" s="126" t="s">
        <v>23</v>
      </c>
      <c r="E10" s="152"/>
      <c r="F10" s="153"/>
      <c r="G10" s="154" t="s">
        <v>24</v>
      </c>
      <c r="H10" s="155"/>
      <c r="I10" s="155"/>
      <c r="J10" s="156"/>
      <c r="K10" s="126" t="s">
        <v>25</v>
      </c>
      <c r="L10" s="152"/>
      <c r="M10" s="152"/>
      <c r="N10" s="153"/>
      <c r="O10" s="126" t="s">
        <v>26</v>
      </c>
      <c r="P10" s="127"/>
    </row>
    <row r="11" spans="1:16" x14ac:dyDescent="0.2">
      <c r="A11" s="44"/>
      <c r="B11" s="45"/>
      <c r="C11" s="45"/>
      <c r="D11" s="46"/>
      <c r="E11" s="46"/>
      <c r="F11" s="46"/>
      <c r="G11" s="47"/>
      <c r="H11" s="47"/>
      <c r="I11" s="47"/>
      <c r="J11" s="47"/>
      <c r="K11" s="46"/>
      <c r="L11" s="46"/>
      <c r="M11" s="46"/>
      <c r="N11" s="46"/>
      <c r="O11" s="46"/>
      <c r="P11" s="48"/>
    </row>
    <row r="12" spans="1:16" x14ac:dyDescent="0.2">
      <c r="A12" s="210" t="s">
        <v>44</v>
      </c>
      <c r="B12" s="211"/>
      <c r="C12" s="212"/>
      <c r="D12" s="216" t="s">
        <v>4</v>
      </c>
      <c r="E12" s="217"/>
      <c r="F12" s="218"/>
      <c r="G12" s="219" t="s">
        <v>5</v>
      </c>
      <c r="H12" s="220"/>
      <c r="I12" s="220"/>
      <c r="J12" s="221"/>
      <c r="K12" s="216" t="s">
        <v>6</v>
      </c>
      <c r="L12" s="217"/>
      <c r="M12" s="217"/>
      <c r="N12" s="218"/>
      <c r="O12" s="216" t="s">
        <v>7</v>
      </c>
      <c r="P12" s="222"/>
    </row>
    <row r="13" spans="1:16" x14ac:dyDescent="0.2">
      <c r="A13" s="181" t="s">
        <v>43</v>
      </c>
      <c r="B13" s="182"/>
      <c r="C13" s="182"/>
      <c r="D13" s="202" t="s">
        <v>28</v>
      </c>
      <c r="E13" s="203"/>
      <c r="F13" s="204"/>
      <c r="G13" s="213" t="s">
        <v>29</v>
      </c>
      <c r="H13" s="214"/>
      <c r="I13" s="214"/>
      <c r="J13" s="215"/>
      <c r="K13" s="202" t="s">
        <v>30</v>
      </c>
      <c r="L13" s="203"/>
      <c r="M13" s="203"/>
      <c r="N13" s="204"/>
      <c r="O13" s="202" t="s">
        <v>31</v>
      </c>
      <c r="P13" s="205"/>
    </row>
    <row r="14" spans="1:16" ht="17.25" customHeight="1" x14ac:dyDescent="0.2">
      <c r="A14" s="187" t="s">
        <v>76</v>
      </c>
      <c r="B14" s="188"/>
      <c r="C14" s="189"/>
      <c r="D14" s="80">
        <f>D21*1.1</f>
        <v>2.2000000000000002</v>
      </c>
      <c r="E14" s="90" t="s">
        <v>32</v>
      </c>
      <c r="F14" s="91">
        <f>D21*1.3</f>
        <v>2.6</v>
      </c>
      <c r="G14" s="92" t="s">
        <v>33</v>
      </c>
      <c r="H14" s="82">
        <f>D21*1.3</f>
        <v>2.6</v>
      </c>
      <c r="I14" s="93" t="s">
        <v>32</v>
      </c>
      <c r="J14" s="94">
        <f>D21*1.8</f>
        <v>3.6</v>
      </c>
      <c r="K14" s="92" t="s">
        <v>33</v>
      </c>
      <c r="L14" s="82">
        <f>D21*1.8</f>
        <v>3.6</v>
      </c>
      <c r="M14" s="95" t="s">
        <v>45</v>
      </c>
      <c r="N14" s="83">
        <f>D21*3.5</f>
        <v>7</v>
      </c>
      <c r="O14" s="96" t="s">
        <v>27</v>
      </c>
      <c r="P14" s="97">
        <f>D21*3.5</f>
        <v>7</v>
      </c>
    </row>
    <row r="15" spans="1:16" ht="26.25" customHeight="1" x14ac:dyDescent="0.2">
      <c r="A15" s="181" t="s">
        <v>60</v>
      </c>
      <c r="B15" s="182"/>
      <c r="C15" s="182"/>
      <c r="D15" s="202" t="s">
        <v>28</v>
      </c>
      <c r="E15" s="203"/>
      <c r="F15" s="204"/>
      <c r="G15" s="202" t="s">
        <v>58</v>
      </c>
      <c r="H15" s="203"/>
      <c r="I15" s="203"/>
      <c r="J15" s="204"/>
      <c r="K15" s="202" t="s">
        <v>61</v>
      </c>
      <c r="L15" s="203"/>
      <c r="M15" s="203"/>
      <c r="N15" s="204"/>
      <c r="O15" s="202" t="s">
        <v>62</v>
      </c>
      <c r="P15" s="205"/>
    </row>
    <row r="16" spans="1:16" ht="28.15" customHeight="1" x14ac:dyDescent="0.2">
      <c r="A16" s="183" t="s">
        <v>42</v>
      </c>
      <c r="B16" s="184"/>
      <c r="C16" s="184"/>
      <c r="D16" s="81">
        <f>D21*1.1</f>
        <v>2.2000000000000002</v>
      </c>
      <c r="E16" s="79" t="s">
        <v>32</v>
      </c>
      <c r="F16" s="84">
        <f>D21*1.3</f>
        <v>2.6</v>
      </c>
      <c r="G16" s="86"/>
      <c r="H16" s="78">
        <f>(1.3*D22)</f>
        <v>1.6176470588235294</v>
      </c>
      <c r="I16" s="79" t="s">
        <v>59</v>
      </c>
      <c r="J16" s="84">
        <f>(1.5*D22)</f>
        <v>1.8665158371040724</v>
      </c>
      <c r="K16" s="207">
        <f>1.5*D22</f>
        <v>1.8665158371040724</v>
      </c>
      <c r="L16" s="207"/>
      <c r="M16" s="87" t="s">
        <v>45</v>
      </c>
      <c r="N16" s="84">
        <f>2*D22</f>
        <v>2.4886877828054299</v>
      </c>
      <c r="O16" s="88" t="s">
        <v>27</v>
      </c>
      <c r="P16" s="85">
        <f>D22*2</f>
        <v>2.4886877828054299</v>
      </c>
    </row>
    <row r="17" spans="1:27" ht="28.15" customHeight="1" x14ac:dyDescent="0.2">
      <c r="A17" s="148" t="s">
        <v>87</v>
      </c>
      <c r="B17" s="149"/>
      <c r="C17" s="149"/>
      <c r="D17" s="164" t="s">
        <v>52</v>
      </c>
      <c r="E17" s="164"/>
      <c r="F17" s="164"/>
      <c r="G17" s="161" t="s">
        <v>49</v>
      </c>
      <c r="H17" s="161"/>
      <c r="I17" s="161"/>
      <c r="J17" s="161"/>
      <c r="K17" s="160" t="s">
        <v>50</v>
      </c>
      <c r="L17" s="160"/>
      <c r="M17" s="160"/>
      <c r="N17" s="160"/>
      <c r="O17" s="162" t="s">
        <v>51</v>
      </c>
      <c r="P17" s="163"/>
    </row>
    <row r="18" spans="1:27" ht="26.25" customHeight="1" x14ac:dyDescent="0.2">
      <c r="A18" s="128" t="s">
        <v>88</v>
      </c>
      <c r="B18" s="129"/>
      <c r="C18" s="129"/>
      <c r="D18" s="139" t="s">
        <v>52</v>
      </c>
      <c r="E18" s="139"/>
      <c r="F18" s="139"/>
      <c r="G18" s="136" t="s">
        <v>64</v>
      </c>
      <c r="H18" s="136"/>
      <c r="I18" s="136"/>
      <c r="J18" s="136"/>
      <c r="K18" s="136" t="s">
        <v>65</v>
      </c>
      <c r="L18" s="136"/>
      <c r="M18" s="136"/>
      <c r="N18" s="136"/>
      <c r="O18" s="137" t="s">
        <v>66</v>
      </c>
      <c r="P18" s="138"/>
    </row>
    <row r="19" spans="1:27" ht="22.5" customHeight="1" x14ac:dyDescent="0.2">
      <c r="A19" s="140" t="s">
        <v>89</v>
      </c>
      <c r="B19" s="141"/>
      <c r="C19" s="141"/>
      <c r="D19" s="142" t="s">
        <v>52</v>
      </c>
      <c r="E19" s="143"/>
      <c r="F19" s="144"/>
      <c r="G19" s="98"/>
      <c r="H19" s="102">
        <f>(D24-(D24*0.1))</f>
        <v>62.1</v>
      </c>
      <c r="I19" s="99" t="s">
        <v>32</v>
      </c>
      <c r="J19" s="49">
        <f>(D24-(D24*0.3))</f>
        <v>48.3</v>
      </c>
      <c r="K19" s="100"/>
      <c r="L19" s="102">
        <f>(D24-(D24*0.3))</f>
        <v>48.3</v>
      </c>
      <c r="M19" s="102" t="s">
        <v>45</v>
      </c>
      <c r="N19" s="49">
        <f>(D24-(D24*0.5))</f>
        <v>34.5</v>
      </c>
      <c r="O19" s="101" t="s">
        <v>27</v>
      </c>
      <c r="P19" s="111">
        <f>(D24-(D24*0.5))</f>
        <v>34.5</v>
      </c>
    </row>
    <row r="20" spans="1:27" ht="18.75" customHeight="1" thickBot="1" x14ac:dyDescent="0.25">
      <c r="A20" s="89"/>
      <c r="B20" s="41"/>
      <c r="C20" s="41"/>
      <c r="D20" s="41"/>
      <c r="E20" s="41"/>
      <c r="F20" s="41"/>
      <c r="G20" s="41"/>
      <c r="H20" s="41"/>
      <c r="I20" s="41"/>
      <c r="J20" s="41"/>
      <c r="K20" s="41"/>
      <c r="L20" s="41"/>
      <c r="M20" s="41"/>
      <c r="N20" s="41"/>
      <c r="O20" s="41"/>
      <c r="P20" s="112"/>
      <c r="Q20" s="41"/>
    </row>
    <row r="21" spans="1:27" ht="24" customHeight="1" thickBot="1" x14ac:dyDescent="0.25">
      <c r="A21" s="145" t="s">
        <v>41</v>
      </c>
      <c r="B21" s="146"/>
      <c r="C21" s="147"/>
      <c r="D21" s="108">
        <v>2</v>
      </c>
      <c r="E21" s="196" t="s">
        <v>40</v>
      </c>
      <c r="F21" s="197"/>
      <c r="G21" s="38"/>
      <c r="H21" s="53"/>
      <c r="I21" s="50"/>
      <c r="J21" s="50"/>
      <c r="K21" s="53"/>
      <c r="L21" s="66"/>
      <c r="M21" s="51"/>
      <c r="N21" s="53"/>
      <c r="O21" s="66"/>
      <c r="P21" s="52"/>
    </row>
    <row r="22" spans="1:27" ht="27" customHeight="1" thickBot="1" x14ac:dyDescent="0.25">
      <c r="A22" s="145" t="s">
        <v>63</v>
      </c>
      <c r="B22" s="146"/>
      <c r="C22" s="147"/>
      <c r="D22" s="109">
        <f>G22/88.4</f>
        <v>1.244343891402715</v>
      </c>
      <c r="E22" s="196" t="s">
        <v>40</v>
      </c>
      <c r="F22" s="206"/>
      <c r="G22" s="193">
        <v>110</v>
      </c>
      <c r="H22" s="194"/>
      <c r="I22" s="208" t="s">
        <v>53</v>
      </c>
      <c r="J22" s="209"/>
      <c r="K22" s="53"/>
      <c r="L22" s="130" t="s">
        <v>34</v>
      </c>
      <c r="M22" s="131"/>
      <c r="N22" s="131"/>
      <c r="O22" s="132"/>
      <c r="P22" s="52"/>
    </row>
    <row r="23" spans="1:27" ht="26.25" customHeight="1" thickBot="1" x14ac:dyDescent="0.25">
      <c r="A23" s="190" t="s">
        <v>90</v>
      </c>
      <c r="B23" s="191"/>
      <c r="C23" s="192"/>
      <c r="D23" s="110">
        <f>'Creatinine Clearance'!J20</f>
        <v>43.709166666666668</v>
      </c>
      <c r="E23" s="198" t="s">
        <v>69</v>
      </c>
      <c r="F23" s="199"/>
      <c r="G23" s="38"/>
      <c r="H23" s="38"/>
      <c r="I23" s="50"/>
      <c r="J23" s="50"/>
      <c r="K23" s="53"/>
      <c r="L23" s="114"/>
      <c r="M23" s="115"/>
      <c r="N23" s="116"/>
      <c r="O23" s="117"/>
      <c r="P23" s="52"/>
      <c r="Q23" s="41"/>
      <c r="R23" s="103"/>
      <c r="S23" s="54"/>
      <c r="T23" s="54"/>
      <c r="U23" s="54"/>
      <c r="V23" s="55"/>
      <c r="W23" s="55"/>
      <c r="X23" s="55"/>
      <c r="Y23" s="55"/>
      <c r="Z23" s="55"/>
      <c r="AA23" s="41"/>
    </row>
    <row r="24" spans="1:27" ht="22.5" customHeight="1" thickBot="1" x14ac:dyDescent="0.25">
      <c r="A24" s="145" t="s">
        <v>91</v>
      </c>
      <c r="B24" s="146"/>
      <c r="C24" s="147"/>
      <c r="D24" s="118">
        <v>69</v>
      </c>
      <c r="E24" s="196" t="s">
        <v>40</v>
      </c>
      <c r="F24" s="197"/>
      <c r="G24" s="195"/>
      <c r="H24" s="195"/>
      <c r="I24" s="42"/>
      <c r="J24" s="42"/>
      <c r="K24" s="41"/>
      <c r="L24" s="41"/>
      <c r="M24" s="41"/>
      <c r="N24" s="41"/>
      <c r="O24" s="41"/>
      <c r="P24" s="56"/>
      <c r="Q24" s="41"/>
      <c r="R24" s="41"/>
      <c r="S24" s="41"/>
      <c r="T24" s="41"/>
      <c r="U24" s="41"/>
      <c r="V24" s="41"/>
      <c r="W24" s="41"/>
      <c r="X24" s="41"/>
      <c r="Y24" s="41"/>
      <c r="Z24" s="41"/>
      <c r="AA24" s="41"/>
    </row>
    <row r="25" spans="1:27" x14ac:dyDescent="0.2">
      <c r="A25" s="89"/>
      <c r="B25" s="41"/>
      <c r="C25" s="41"/>
      <c r="D25" s="41"/>
      <c r="E25" s="41"/>
      <c r="F25" s="41"/>
      <c r="G25" s="51"/>
      <c r="H25" s="53"/>
      <c r="I25" s="58"/>
      <c r="J25" s="58"/>
      <c r="K25" s="57"/>
      <c r="L25" s="57"/>
      <c r="M25" s="57"/>
      <c r="N25" s="57"/>
      <c r="O25" s="57"/>
      <c r="P25" s="59"/>
    </row>
    <row r="26" spans="1:27" s="76" customFormat="1" ht="16.5" customHeight="1" x14ac:dyDescent="0.25">
      <c r="A26" s="60" t="s">
        <v>57</v>
      </c>
      <c r="B26" s="61"/>
      <c r="C26" s="61"/>
      <c r="D26" s="33"/>
      <c r="E26" s="33"/>
      <c r="F26" s="33"/>
      <c r="G26" s="33"/>
      <c r="H26" s="61"/>
      <c r="I26" s="61"/>
      <c r="J26" s="61"/>
      <c r="K26" s="61"/>
      <c r="L26" s="61"/>
      <c r="M26" s="61"/>
      <c r="N26" s="61"/>
      <c r="O26" s="61"/>
      <c r="P26" s="62"/>
    </row>
    <row r="27" spans="1:27" s="43" customFormat="1" ht="14.25" customHeight="1" x14ac:dyDescent="0.25">
      <c r="A27" s="113" t="s">
        <v>79</v>
      </c>
      <c r="B27" s="63"/>
      <c r="C27" s="63"/>
      <c r="D27" s="64"/>
      <c r="E27" s="64"/>
      <c r="F27" s="64"/>
      <c r="G27" s="64"/>
      <c r="H27" s="63"/>
      <c r="I27" s="63"/>
      <c r="J27" s="63"/>
      <c r="K27" s="63"/>
      <c r="L27" s="63"/>
      <c r="M27" s="63"/>
      <c r="N27" s="63"/>
      <c r="O27" s="63"/>
      <c r="P27" s="65"/>
    </row>
    <row r="28" spans="1:27" ht="14.45" customHeight="1" x14ac:dyDescent="0.2">
      <c r="A28" s="185" t="s">
        <v>48</v>
      </c>
      <c r="B28" s="186"/>
      <c r="C28" s="186"/>
      <c r="D28" s="41"/>
      <c r="E28" s="41"/>
      <c r="F28" s="41"/>
      <c r="G28" s="41"/>
      <c r="H28" s="41"/>
      <c r="I28" s="41"/>
      <c r="J28" s="41"/>
      <c r="K28" s="41"/>
      <c r="L28" s="41"/>
      <c r="M28" s="41"/>
      <c r="N28" s="41"/>
      <c r="O28" s="41"/>
      <c r="P28" s="112"/>
    </row>
    <row r="29" spans="1:27" ht="13.5" thickBot="1" x14ac:dyDescent="0.25">
      <c r="A29" s="67"/>
      <c r="B29" s="68"/>
      <c r="C29" s="68"/>
      <c r="D29" s="200" t="s">
        <v>93</v>
      </c>
      <c r="E29" s="200"/>
      <c r="F29" s="200"/>
      <c r="G29" s="200"/>
      <c r="H29" s="200"/>
      <c r="I29" s="200"/>
      <c r="J29" s="200"/>
      <c r="K29" s="200"/>
      <c r="L29" s="200"/>
      <c r="M29" s="200"/>
      <c r="N29" s="200"/>
      <c r="O29" s="200"/>
      <c r="P29" s="201"/>
    </row>
  </sheetData>
  <mergeCells count="78">
    <mergeCell ref="A12:C12"/>
    <mergeCell ref="O13:P13"/>
    <mergeCell ref="D13:F13"/>
    <mergeCell ref="G13:J13"/>
    <mergeCell ref="K13:N13"/>
    <mergeCell ref="D12:F12"/>
    <mergeCell ref="G12:J12"/>
    <mergeCell ref="K12:N12"/>
    <mergeCell ref="O12:P12"/>
    <mergeCell ref="A13:C13"/>
    <mergeCell ref="D29:P29"/>
    <mergeCell ref="D15:F15"/>
    <mergeCell ref="G15:J15"/>
    <mergeCell ref="K15:N15"/>
    <mergeCell ref="O15:P15"/>
    <mergeCell ref="E22:F22"/>
    <mergeCell ref="K16:L16"/>
    <mergeCell ref="E24:F24"/>
    <mergeCell ref="I22:J22"/>
    <mergeCell ref="A15:C15"/>
    <mergeCell ref="A16:C16"/>
    <mergeCell ref="A28:C28"/>
    <mergeCell ref="A14:C14"/>
    <mergeCell ref="O10:P10"/>
    <mergeCell ref="A10:C10"/>
    <mergeCell ref="D10:F10"/>
    <mergeCell ref="G10:J10"/>
    <mergeCell ref="K10:N10"/>
    <mergeCell ref="A23:C23"/>
    <mergeCell ref="A24:C24"/>
    <mergeCell ref="G18:J18"/>
    <mergeCell ref="G22:H22"/>
    <mergeCell ref="G24:H24"/>
    <mergeCell ref="E21:F21"/>
    <mergeCell ref="E23:F23"/>
    <mergeCell ref="O9:P9"/>
    <mergeCell ref="A8:C8"/>
    <mergeCell ref="D8:F8"/>
    <mergeCell ref="G8:J8"/>
    <mergeCell ref="K8:N8"/>
    <mergeCell ref="O8:P8"/>
    <mergeCell ref="K7:N7"/>
    <mergeCell ref="A9:C9"/>
    <mergeCell ref="D9:F9"/>
    <mergeCell ref="G9:J9"/>
    <mergeCell ref="K9:N9"/>
    <mergeCell ref="K6:N6"/>
    <mergeCell ref="A1:P1"/>
    <mergeCell ref="K17:N17"/>
    <mergeCell ref="G17:J17"/>
    <mergeCell ref="O17:P17"/>
    <mergeCell ref="D17:F17"/>
    <mergeCell ref="A3:P3"/>
    <mergeCell ref="A5:C5"/>
    <mergeCell ref="D5:F5"/>
    <mergeCell ref="G5:J5"/>
    <mergeCell ref="K5:N5"/>
    <mergeCell ref="O5:P5"/>
    <mergeCell ref="D4:P4"/>
    <mergeCell ref="A7:C7"/>
    <mergeCell ref="D7:F7"/>
    <mergeCell ref="G7:J7"/>
    <mergeCell ref="O6:P6"/>
    <mergeCell ref="A18:C18"/>
    <mergeCell ref="L22:O22"/>
    <mergeCell ref="B2:D2"/>
    <mergeCell ref="K18:N18"/>
    <mergeCell ref="O18:P18"/>
    <mergeCell ref="D18:F18"/>
    <mergeCell ref="A19:C19"/>
    <mergeCell ref="D19:F19"/>
    <mergeCell ref="A22:C22"/>
    <mergeCell ref="A21:C21"/>
    <mergeCell ref="A17:C17"/>
    <mergeCell ref="O7:P7"/>
    <mergeCell ref="A6:C6"/>
    <mergeCell ref="D6:F6"/>
    <mergeCell ref="G6:J6"/>
  </mergeCells>
  <hyperlinks>
    <hyperlink ref="A26" r:id="rId1" display="* DAIDS Table for Grading the Severity of Adult and Pediatric Adverse Events, Version 2.0. [November 2014]. "/>
  </hyperlinks>
  <pageMargins left="0.36375000000000002" right="0.25" top="0.75" bottom="0.75" header="0.3" footer="0.3"/>
  <pageSetup paperSize="9" scale="97"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80" zoomScaleNormal="80" zoomScalePageLayoutView="70" workbookViewId="0">
      <selection activeCell="P2" sqref="P2"/>
    </sheetView>
  </sheetViews>
  <sheetFormatPr defaultRowHeight="15.75" x14ac:dyDescent="0.25"/>
  <cols>
    <col min="1" max="1" width="14" style="2" customWidth="1"/>
    <col min="2" max="2" width="8.85546875" style="2" customWidth="1"/>
    <col min="3" max="3" width="3.85546875" style="2" customWidth="1"/>
    <col min="4" max="4" width="4.85546875" style="2" customWidth="1"/>
    <col min="5" max="5" width="6.5703125" style="2" customWidth="1"/>
    <col min="6" max="6" width="2.28515625" style="2" customWidth="1"/>
    <col min="7" max="7" width="5.7109375" style="2" customWidth="1"/>
    <col min="8" max="8" width="6" style="2" customWidth="1"/>
    <col min="9" max="9" width="5.28515625" style="2" customWidth="1"/>
    <col min="10" max="10" width="11" style="2" customWidth="1"/>
    <col min="11" max="11" width="18.7109375" style="2" customWidth="1"/>
    <col min="12" max="12" width="4.42578125" style="2" customWidth="1"/>
    <col min="13" max="13" width="2.140625" style="2" customWidth="1"/>
    <col min="14" max="256" width="9.140625" style="2"/>
    <col min="257" max="257" width="12.7109375" style="2" customWidth="1"/>
    <col min="258" max="258" width="6.28515625" style="2" customWidth="1"/>
    <col min="259" max="259" width="3.85546875" style="2" customWidth="1"/>
    <col min="260" max="260" width="4.85546875" style="2" customWidth="1"/>
    <col min="261" max="261" width="12" style="2" customWidth="1"/>
    <col min="262" max="262" width="2.28515625" style="2" customWidth="1"/>
    <col min="263" max="263" width="5.7109375" style="2" customWidth="1"/>
    <col min="264" max="264" width="6" style="2" customWidth="1"/>
    <col min="265" max="265" width="8.7109375" style="2" customWidth="1"/>
    <col min="266" max="266" width="6" style="2" customWidth="1"/>
    <col min="267" max="267" width="7" style="2" bestFit="1" customWidth="1"/>
    <col min="268" max="268" width="9.7109375" style="2" customWidth="1"/>
    <col min="269" max="512" width="9.140625" style="2"/>
    <col min="513" max="513" width="12.7109375" style="2" customWidth="1"/>
    <col min="514" max="514" width="6.28515625" style="2" customWidth="1"/>
    <col min="515" max="515" width="3.85546875" style="2" customWidth="1"/>
    <col min="516" max="516" width="4.85546875" style="2" customWidth="1"/>
    <col min="517" max="517" width="12" style="2" customWidth="1"/>
    <col min="518" max="518" width="2.28515625" style="2" customWidth="1"/>
    <col min="519" max="519" width="5.7109375" style="2" customWidth="1"/>
    <col min="520" max="520" width="6" style="2" customWidth="1"/>
    <col min="521" max="521" width="8.7109375" style="2" customWidth="1"/>
    <col min="522" max="522" width="6" style="2" customWidth="1"/>
    <col min="523" max="523" width="7" style="2" bestFit="1" customWidth="1"/>
    <col min="524" max="524" width="9.7109375" style="2" customWidth="1"/>
    <col min="525" max="768" width="9.140625" style="2"/>
    <col min="769" max="769" width="12.7109375" style="2" customWidth="1"/>
    <col min="770" max="770" width="6.28515625" style="2" customWidth="1"/>
    <col min="771" max="771" width="3.85546875" style="2" customWidth="1"/>
    <col min="772" max="772" width="4.85546875" style="2" customWidth="1"/>
    <col min="773" max="773" width="12" style="2" customWidth="1"/>
    <col min="774" max="774" width="2.28515625" style="2" customWidth="1"/>
    <col min="775" max="775" width="5.7109375" style="2" customWidth="1"/>
    <col min="776" max="776" width="6" style="2" customWidth="1"/>
    <col min="777" max="777" width="8.7109375" style="2" customWidth="1"/>
    <col min="778" max="778" width="6" style="2" customWidth="1"/>
    <col min="779" max="779" width="7" style="2" bestFit="1" customWidth="1"/>
    <col min="780" max="780" width="9.7109375" style="2" customWidth="1"/>
    <col min="781" max="1024" width="9.140625" style="2"/>
    <col min="1025" max="1025" width="12.7109375" style="2" customWidth="1"/>
    <col min="1026" max="1026" width="6.28515625" style="2" customWidth="1"/>
    <col min="1027" max="1027" width="3.85546875" style="2" customWidth="1"/>
    <col min="1028" max="1028" width="4.85546875" style="2" customWidth="1"/>
    <col min="1029" max="1029" width="12" style="2" customWidth="1"/>
    <col min="1030" max="1030" width="2.28515625" style="2" customWidth="1"/>
    <col min="1031" max="1031" width="5.7109375" style="2" customWidth="1"/>
    <col min="1032" max="1032" width="6" style="2" customWidth="1"/>
    <col min="1033" max="1033" width="8.7109375" style="2" customWidth="1"/>
    <col min="1034" max="1034" width="6" style="2" customWidth="1"/>
    <col min="1035" max="1035" width="7" style="2" bestFit="1" customWidth="1"/>
    <col min="1036" max="1036" width="9.7109375" style="2" customWidth="1"/>
    <col min="1037" max="1280" width="9.140625" style="2"/>
    <col min="1281" max="1281" width="12.7109375" style="2" customWidth="1"/>
    <col min="1282" max="1282" width="6.28515625" style="2" customWidth="1"/>
    <col min="1283" max="1283" width="3.85546875" style="2" customWidth="1"/>
    <col min="1284" max="1284" width="4.85546875" style="2" customWidth="1"/>
    <col min="1285" max="1285" width="12" style="2" customWidth="1"/>
    <col min="1286" max="1286" width="2.28515625" style="2" customWidth="1"/>
    <col min="1287" max="1287" width="5.7109375" style="2" customWidth="1"/>
    <col min="1288" max="1288" width="6" style="2" customWidth="1"/>
    <col min="1289" max="1289" width="8.7109375" style="2" customWidth="1"/>
    <col min="1290" max="1290" width="6" style="2" customWidth="1"/>
    <col min="1291" max="1291" width="7" style="2" bestFit="1" customWidth="1"/>
    <col min="1292" max="1292" width="9.7109375" style="2" customWidth="1"/>
    <col min="1293" max="1536" width="9.140625" style="2"/>
    <col min="1537" max="1537" width="12.7109375" style="2" customWidth="1"/>
    <col min="1538" max="1538" width="6.28515625" style="2" customWidth="1"/>
    <col min="1539" max="1539" width="3.85546875" style="2" customWidth="1"/>
    <col min="1540" max="1540" width="4.85546875" style="2" customWidth="1"/>
    <col min="1541" max="1541" width="12" style="2" customWidth="1"/>
    <col min="1542" max="1542" width="2.28515625" style="2" customWidth="1"/>
    <col min="1543" max="1543" width="5.7109375" style="2" customWidth="1"/>
    <col min="1544" max="1544" width="6" style="2" customWidth="1"/>
    <col min="1545" max="1545" width="8.7109375" style="2" customWidth="1"/>
    <col min="1546" max="1546" width="6" style="2" customWidth="1"/>
    <col min="1547" max="1547" width="7" style="2" bestFit="1" customWidth="1"/>
    <col min="1548" max="1548" width="9.7109375" style="2" customWidth="1"/>
    <col min="1549" max="1792" width="9.140625" style="2"/>
    <col min="1793" max="1793" width="12.7109375" style="2" customWidth="1"/>
    <col min="1794" max="1794" width="6.28515625" style="2" customWidth="1"/>
    <col min="1795" max="1795" width="3.85546875" style="2" customWidth="1"/>
    <col min="1796" max="1796" width="4.85546875" style="2" customWidth="1"/>
    <col min="1797" max="1797" width="12" style="2" customWidth="1"/>
    <col min="1798" max="1798" width="2.28515625" style="2" customWidth="1"/>
    <col min="1799" max="1799" width="5.7109375" style="2" customWidth="1"/>
    <col min="1800" max="1800" width="6" style="2" customWidth="1"/>
    <col min="1801" max="1801" width="8.7109375" style="2" customWidth="1"/>
    <col min="1802" max="1802" width="6" style="2" customWidth="1"/>
    <col min="1803" max="1803" width="7" style="2" bestFit="1" customWidth="1"/>
    <col min="1804" max="1804" width="9.7109375" style="2" customWidth="1"/>
    <col min="1805" max="2048" width="9.140625" style="2"/>
    <col min="2049" max="2049" width="12.7109375" style="2" customWidth="1"/>
    <col min="2050" max="2050" width="6.28515625" style="2" customWidth="1"/>
    <col min="2051" max="2051" width="3.85546875" style="2" customWidth="1"/>
    <col min="2052" max="2052" width="4.85546875" style="2" customWidth="1"/>
    <col min="2053" max="2053" width="12" style="2" customWidth="1"/>
    <col min="2054" max="2054" width="2.28515625" style="2" customWidth="1"/>
    <col min="2055" max="2055" width="5.7109375" style="2" customWidth="1"/>
    <col min="2056" max="2056" width="6" style="2" customWidth="1"/>
    <col min="2057" max="2057" width="8.7109375" style="2" customWidth="1"/>
    <col min="2058" max="2058" width="6" style="2" customWidth="1"/>
    <col min="2059" max="2059" width="7" style="2" bestFit="1" customWidth="1"/>
    <col min="2060" max="2060" width="9.7109375" style="2" customWidth="1"/>
    <col min="2061" max="2304" width="9.140625" style="2"/>
    <col min="2305" max="2305" width="12.7109375" style="2" customWidth="1"/>
    <col min="2306" max="2306" width="6.28515625" style="2" customWidth="1"/>
    <col min="2307" max="2307" width="3.85546875" style="2" customWidth="1"/>
    <col min="2308" max="2308" width="4.85546875" style="2" customWidth="1"/>
    <col min="2309" max="2309" width="12" style="2" customWidth="1"/>
    <col min="2310" max="2310" width="2.28515625" style="2" customWidth="1"/>
    <col min="2311" max="2311" width="5.7109375" style="2" customWidth="1"/>
    <col min="2312" max="2312" width="6" style="2" customWidth="1"/>
    <col min="2313" max="2313" width="8.7109375" style="2" customWidth="1"/>
    <col min="2314" max="2314" width="6" style="2" customWidth="1"/>
    <col min="2315" max="2315" width="7" style="2" bestFit="1" customWidth="1"/>
    <col min="2316" max="2316" width="9.7109375" style="2" customWidth="1"/>
    <col min="2317" max="2560" width="9.140625" style="2"/>
    <col min="2561" max="2561" width="12.7109375" style="2" customWidth="1"/>
    <col min="2562" max="2562" width="6.28515625" style="2" customWidth="1"/>
    <col min="2563" max="2563" width="3.85546875" style="2" customWidth="1"/>
    <col min="2564" max="2564" width="4.85546875" style="2" customWidth="1"/>
    <col min="2565" max="2565" width="12" style="2" customWidth="1"/>
    <col min="2566" max="2566" width="2.28515625" style="2" customWidth="1"/>
    <col min="2567" max="2567" width="5.7109375" style="2" customWidth="1"/>
    <col min="2568" max="2568" width="6" style="2" customWidth="1"/>
    <col min="2569" max="2569" width="8.7109375" style="2" customWidth="1"/>
    <col min="2570" max="2570" width="6" style="2" customWidth="1"/>
    <col min="2571" max="2571" width="7" style="2" bestFit="1" customWidth="1"/>
    <col min="2572" max="2572" width="9.7109375" style="2" customWidth="1"/>
    <col min="2573" max="2816" width="9.140625" style="2"/>
    <col min="2817" max="2817" width="12.7109375" style="2" customWidth="1"/>
    <col min="2818" max="2818" width="6.28515625" style="2" customWidth="1"/>
    <col min="2819" max="2819" width="3.85546875" style="2" customWidth="1"/>
    <col min="2820" max="2820" width="4.85546875" style="2" customWidth="1"/>
    <col min="2821" max="2821" width="12" style="2" customWidth="1"/>
    <col min="2822" max="2822" width="2.28515625" style="2" customWidth="1"/>
    <col min="2823" max="2823" width="5.7109375" style="2" customWidth="1"/>
    <col min="2824" max="2824" width="6" style="2" customWidth="1"/>
    <col min="2825" max="2825" width="8.7109375" style="2" customWidth="1"/>
    <col min="2826" max="2826" width="6" style="2" customWidth="1"/>
    <col min="2827" max="2827" width="7" style="2" bestFit="1" customWidth="1"/>
    <col min="2828" max="2828" width="9.7109375" style="2" customWidth="1"/>
    <col min="2829" max="3072" width="9.140625" style="2"/>
    <col min="3073" max="3073" width="12.7109375" style="2" customWidth="1"/>
    <col min="3074" max="3074" width="6.28515625" style="2" customWidth="1"/>
    <col min="3075" max="3075" width="3.85546875" style="2" customWidth="1"/>
    <col min="3076" max="3076" width="4.85546875" style="2" customWidth="1"/>
    <col min="3077" max="3077" width="12" style="2" customWidth="1"/>
    <col min="3078" max="3078" width="2.28515625" style="2" customWidth="1"/>
    <col min="3079" max="3079" width="5.7109375" style="2" customWidth="1"/>
    <col min="3080" max="3080" width="6" style="2" customWidth="1"/>
    <col min="3081" max="3081" width="8.7109375" style="2" customWidth="1"/>
    <col min="3082" max="3082" width="6" style="2" customWidth="1"/>
    <col min="3083" max="3083" width="7" style="2" bestFit="1" customWidth="1"/>
    <col min="3084" max="3084" width="9.7109375" style="2" customWidth="1"/>
    <col min="3085" max="3328" width="9.140625" style="2"/>
    <col min="3329" max="3329" width="12.7109375" style="2" customWidth="1"/>
    <col min="3330" max="3330" width="6.28515625" style="2" customWidth="1"/>
    <col min="3331" max="3331" width="3.85546875" style="2" customWidth="1"/>
    <col min="3332" max="3332" width="4.85546875" style="2" customWidth="1"/>
    <col min="3333" max="3333" width="12" style="2" customWidth="1"/>
    <col min="3334" max="3334" width="2.28515625" style="2" customWidth="1"/>
    <col min="3335" max="3335" width="5.7109375" style="2" customWidth="1"/>
    <col min="3336" max="3336" width="6" style="2" customWidth="1"/>
    <col min="3337" max="3337" width="8.7109375" style="2" customWidth="1"/>
    <col min="3338" max="3338" width="6" style="2" customWidth="1"/>
    <col min="3339" max="3339" width="7" style="2" bestFit="1" customWidth="1"/>
    <col min="3340" max="3340" width="9.7109375" style="2" customWidth="1"/>
    <col min="3341" max="3584" width="9.140625" style="2"/>
    <col min="3585" max="3585" width="12.7109375" style="2" customWidth="1"/>
    <col min="3586" max="3586" width="6.28515625" style="2" customWidth="1"/>
    <col min="3587" max="3587" width="3.85546875" style="2" customWidth="1"/>
    <col min="3588" max="3588" width="4.85546875" style="2" customWidth="1"/>
    <col min="3589" max="3589" width="12" style="2" customWidth="1"/>
    <col min="3590" max="3590" width="2.28515625" style="2" customWidth="1"/>
    <col min="3591" max="3591" width="5.7109375" style="2" customWidth="1"/>
    <col min="3592" max="3592" width="6" style="2" customWidth="1"/>
    <col min="3593" max="3593" width="8.7109375" style="2" customWidth="1"/>
    <col min="3594" max="3594" width="6" style="2" customWidth="1"/>
    <col min="3595" max="3595" width="7" style="2" bestFit="1" customWidth="1"/>
    <col min="3596" max="3596" width="9.7109375" style="2" customWidth="1"/>
    <col min="3597" max="3840" width="9.140625" style="2"/>
    <col min="3841" max="3841" width="12.7109375" style="2" customWidth="1"/>
    <col min="3842" max="3842" width="6.28515625" style="2" customWidth="1"/>
    <col min="3843" max="3843" width="3.85546875" style="2" customWidth="1"/>
    <col min="3844" max="3844" width="4.85546875" style="2" customWidth="1"/>
    <col min="3845" max="3845" width="12" style="2" customWidth="1"/>
    <col min="3846" max="3846" width="2.28515625" style="2" customWidth="1"/>
    <col min="3847" max="3847" width="5.7109375" style="2" customWidth="1"/>
    <col min="3848" max="3848" width="6" style="2" customWidth="1"/>
    <col min="3849" max="3849" width="8.7109375" style="2" customWidth="1"/>
    <col min="3850" max="3850" width="6" style="2" customWidth="1"/>
    <col min="3851" max="3851" width="7" style="2" bestFit="1" customWidth="1"/>
    <col min="3852" max="3852" width="9.7109375" style="2" customWidth="1"/>
    <col min="3853" max="4096" width="9.140625" style="2"/>
    <col min="4097" max="4097" width="12.7109375" style="2" customWidth="1"/>
    <col min="4098" max="4098" width="6.28515625" style="2" customWidth="1"/>
    <col min="4099" max="4099" width="3.85546875" style="2" customWidth="1"/>
    <col min="4100" max="4100" width="4.85546875" style="2" customWidth="1"/>
    <col min="4101" max="4101" width="12" style="2" customWidth="1"/>
    <col min="4102" max="4102" width="2.28515625" style="2" customWidth="1"/>
    <col min="4103" max="4103" width="5.7109375" style="2" customWidth="1"/>
    <col min="4104" max="4104" width="6" style="2" customWidth="1"/>
    <col min="4105" max="4105" width="8.7109375" style="2" customWidth="1"/>
    <col min="4106" max="4106" width="6" style="2" customWidth="1"/>
    <col min="4107" max="4107" width="7" style="2" bestFit="1" customWidth="1"/>
    <col min="4108" max="4108" width="9.7109375" style="2" customWidth="1"/>
    <col min="4109" max="4352" width="9.140625" style="2"/>
    <col min="4353" max="4353" width="12.7109375" style="2" customWidth="1"/>
    <col min="4354" max="4354" width="6.28515625" style="2" customWidth="1"/>
    <col min="4355" max="4355" width="3.85546875" style="2" customWidth="1"/>
    <col min="4356" max="4356" width="4.85546875" style="2" customWidth="1"/>
    <col min="4357" max="4357" width="12" style="2" customWidth="1"/>
    <col min="4358" max="4358" width="2.28515625" style="2" customWidth="1"/>
    <col min="4359" max="4359" width="5.7109375" style="2" customWidth="1"/>
    <col min="4360" max="4360" width="6" style="2" customWidth="1"/>
    <col min="4361" max="4361" width="8.7109375" style="2" customWidth="1"/>
    <col min="4362" max="4362" width="6" style="2" customWidth="1"/>
    <col min="4363" max="4363" width="7" style="2" bestFit="1" customWidth="1"/>
    <col min="4364" max="4364" width="9.7109375" style="2" customWidth="1"/>
    <col min="4365" max="4608" width="9.140625" style="2"/>
    <col min="4609" max="4609" width="12.7109375" style="2" customWidth="1"/>
    <col min="4610" max="4610" width="6.28515625" style="2" customWidth="1"/>
    <col min="4611" max="4611" width="3.85546875" style="2" customWidth="1"/>
    <col min="4612" max="4612" width="4.85546875" style="2" customWidth="1"/>
    <col min="4613" max="4613" width="12" style="2" customWidth="1"/>
    <col min="4614" max="4614" width="2.28515625" style="2" customWidth="1"/>
    <col min="4615" max="4615" width="5.7109375" style="2" customWidth="1"/>
    <col min="4616" max="4616" width="6" style="2" customWidth="1"/>
    <col min="4617" max="4617" width="8.7109375" style="2" customWidth="1"/>
    <col min="4618" max="4618" width="6" style="2" customWidth="1"/>
    <col min="4619" max="4619" width="7" style="2" bestFit="1" customWidth="1"/>
    <col min="4620" max="4620" width="9.7109375" style="2" customWidth="1"/>
    <col min="4621" max="4864" width="9.140625" style="2"/>
    <col min="4865" max="4865" width="12.7109375" style="2" customWidth="1"/>
    <col min="4866" max="4866" width="6.28515625" style="2" customWidth="1"/>
    <col min="4867" max="4867" width="3.85546875" style="2" customWidth="1"/>
    <col min="4868" max="4868" width="4.85546875" style="2" customWidth="1"/>
    <col min="4869" max="4869" width="12" style="2" customWidth="1"/>
    <col min="4870" max="4870" width="2.28515625" style="2" customWidth="1"/>
    <col min="4871" max="4871" width="5.7109375" style="2" customWidth="1"/>
    <col min="4872" max="4872" width="6" style="2" customWidth="1"/>
    <col min="4873" max="4873" width="8.7109375" style="2" customWidth="1"/>
    <col min="4874" max="4874" width="6" style="2" customWidth="1"/>
    <col min="4875" max="4875" width="7" style="2" bestFit="1" customWidth="1"/>
    <col min="4876" max="4876" width="9.7109375" style="2" customWidth="1"/>
    <col min="4877" max="5120" width="9.140625" style="2"/>
    <col min="5121" max="5121" width="12.7109375" style="2" customWidth="1"/>
    <col min="5122" max="5122" width="6.28515625" style="2" customWidth="1"/>
    <col min="5123" max="5123" width="3.85546875" style="2" customWidth="1"/>
    <col min="5124" max="5124" width="4.85546875" style="2" customWidth="1"/>
    <col min="5125" max="5125" width="12" style="2" customWidth="1"/>
    <col min="5126" max="5126" width="2.28515625" style="2" customWidth="1"/>
    <col min="5127" max="5127" width="5.7109375" style="2" customWidth="1"/>
    <col min="5128" max="5128" width="6" style="2" customWidth="1"/>
    <col min="5129" max="5129" width="8.7109375" style="2" customWidth="1"/>
    <col min="5130" max="5130" width="6" style="2" customWidth="1"/>
    <col min="5131" max="5131" width="7" style="2" bestFit="1" customWidth="1"/>
    <col min="5132" max="5132" width="9.7109375" style="2" customWidth="1"/>
    <col min="5133" max="5376" width="9.140625" style="2"/>
    <col min="5377" max="5377" width="12.7109375" style="2" customWidth="1"/>
    <col min="5378" max="5378" width="6.28515625" style="2" customWidth="1"/>
    <col min="5379" max="5379" width="3.85546875" style="2" customWidth="1"/>
    <col min="5380" max="5380" width="4.85546875" style="2" customWidth="1"/>
    <col min="5381" max="5381" width="12" style="2" customWidth="1"/>
    <col min="5382" max="5382" width="2.28515625" style="2" customWidth="1"/>
    <col min="5383" max="5383" width="5.7109375" style="2" customWidth="1"/>
    <col min="5384" max="5384" width="6" style="2" customWidth="1"/>
    <col min="5385" max="5385" width="8.7109375" style="2" customWidth="1"/>
    <col min="5386" max="5386" width="6" style="2" customWidth="1"/>
    <col min="5387" max="5387" width="7" style="2" bestFit="1" customWidth="1"/>
    <col min="5388" max="5388" width="9.7109375" style="2" customWidth="1"/>
    <col min="5389" max="5632" width="9.140625" style="2"/>
    <col min="5633" max="5633" width="12.7109375" style="2" customWidth="1"/>
    <col min="5634" max="5634" width="6.28515625" style="2" customWidth="1"/>
    <col min="5635" max="5635" width="3.85546875" style="2" customWidth="1"/>
    <col min="5636" max="5636" width="4.85546875" style="2" customWidth="1"/>
    <col min="5637" max="5637" width="12" style="2" customWidth="1"/>
    <col min="5638" max="5638" width="2.28515625" style="2" customWidth="1"/>
    <col min="5639" max="5639" width="5.7109375" style="2" customWidth="1"/>
    <col min="5640" max="5640" width="6" style="2" customWidth="1"/>
    <col min="5641" max="5641" width="8.7109375" style="2" customWidth="1"/>
    <col min="5642" max="5642" width="6" style="2" customWidth="1"/>
    <col min="5643" max="5643" width="7" style="2" bestFit="1" customWidth="1"/>
    <col min="5644" max="5644" width="9.7109375" style="2" customWidth="1"/>
    <col min="5645" max="5888" width="9.140625" style="2"/>
    <col min="5889" max="5889" width="12.7109375" style="2" customWidth="1"/>
    <col min="5890" max="5890" width="6.28515625" style="2" customWidth="1"/>
    <col min="5891" max="5891" width="3.85546875" style="2" customWidth="1"/>
    <col min="5892" max="5892" width="4.85546875" style="2" customWidth="1"/>
    <col min="5893" max="5893" width="12" style="2" customWidth="1"/>
    <col min="5894" max="5894" width="2.28515625" style="2" customWidth="1"/>
    <col min="5895" max="5895" width="5.7109375" style="2" customWidth="1"/>
    <col min="5896" max="5896" width="6" style="2" customWidth="1"/>
    <col min="5897" max="5897" width="8.7109375" style="2" customWidth="1"/>
    <col min="5898" max="5898" width="6" style="2" customWidth="1"/>
    <col min="5899" max="5899" width="7" style="2" bestFit="1" customWidth="1"/>
    <col min="5900" max="5900" width="9.7109375" style="2" customWidth="1"/>
    <col min="5901" max="6144" width="9.140625" style="2"/>
    <col min="6145" max="6145" width="12.7109375" style="2" customWidth="1"/>
    <col min="6146" max="6146" width="6.28515625" style="2" customWidth="1"/>
    <col min="6147" max="6147" width="3.85546875" style="2" customWidth="1"/>
    <col min="6148" max="6148" width="4.85546875" style="2" customWidth="1"/>
    <col min="6149" max="6149" width="12" style="2" customWidth="1"/>
    <col min="6150" max="6150" width="2.28515625" style="2" customWidth="1"/>
    <col min="6151" max="6151" width="5.7109375" style="2" customWidth="1"/>
    <col min="6152" max="6152" width="6" style="2" customWidth="1"/>
    <col min="6153" max="6153" width="8.7109375" style="2" customWidth="1"/>
    <col min="6154" max="6154" width="6" style="2" customWidth="1"/>
    <col min="6155" max="6155" width="7" style="2" bestFit="1" customWidth="1"/>
    <col min="6156" max="6156" width="9.7109375" style="2" customWidth="1"/>
    <col min="6157" max="6400" width="9.140625" style="2"/>
    <col min="6401" max="6401" width="12.7109375" style="2" customWidth="1"/>
    <col min="6402" max="6402" width="6.28515625" style="2" customWidth="1"/>
    <col min="6403" max="6403" width="3.85546875" style="2" customWidth="1"/>
    <col min="6404" max="6404" width="4.85546875" style="2" customWidth="1"/>
    <col min="6405" max="6405" width="12" style="2" customWidth="1"/>
    <col min="6406" max="6406" width="2.28515625" style="2" customWidth="1"/>
    <col min="6407" max="6407" width="5.7109375" style="2" customWidth="1"/>
    <col min="6408" max="6408" width="6" style="2" customWidth="1"/>
    <col min="6409" max="6409" width="8.7109375" style="2" customWidth="1"/>
    <col min="6410" max="6410" width="6" style="2" customWidth="1"/>
    <col min="6411" max="6411" width="7" style="2" bestFit="1" customWidth="1"/>
    <col min="6412" max="6412" width="9.7109375" style="2" customWidth="1"/>
    <col min="6413" max="6656" width="9.140625" style="2"/>
    <col min="6657" max="6657" width="12.7109375" style="2" customWidth="1"/>
    <col min="6658" max="6658" width="6.28515625" style="2" customWidth="1"/>
    <col min="6659" max="6659" width="3.85546875" style="2" customWidth="1"/>
    <col min="6660" max="6660" width="4.85546875" style="2" customWidth="1"/>
    <col min="6661" max="6661" width="12" style="2" customWidth="1"/>
    <col min="6662" max="6662" width="2.28515625" style="2" customWidth="1"/>
    <col min="6663" max="6663" width="5.7109375" style="2" customWidth="1"/>
    <col min="6664" max="6664" width="6" style="2" customWidth="1"/>
    <col min="6665" max="6665" width="8.7109375" style="2" customWidth="1"/>
    <col min="6666" max="6666" width="6" style="2" customWidth="1"/>
    <col min="6667" max="6667" width="7" style="2" bestFit="1" customWidth="1"/>
    <col min="6668" max="6668" width="9.7109375" style="2" customWidth="1"/>
    <col min="6669" max="6912" width="9.140625" style="2"/>
    <col min="6913" max="6913" width="12.7109375" style="2" customWidth="1"/>
    <col min="6914" max="6914" width="6.28515625" style="2" customWidth="1"/>
    <col min="6915" max="6915" width="3.85546875" style="2" customWidth="1"/>
    <col min="6916" max="6916" width="4.85546875" style="2" customWidth="1"/>
    <col min="6917" max="6917" width="12" style="2" customWidth="1"/>
    <col min="6918" max="6918" width="2.28515625" style="2" customWidth="1"/>
    <col min="6919" max="6919" width="5.7109375" style="2" customWidth="1"/>
    <col min="6920" max="6920" width="6" style="2" customWidth="1"/>
    <col min="6921" max="6921" width="8.7109375" style="2" customWidth="1"/>
    <col min="6922" max="6922" width="6" style="2" customWidth="1"/>
    <col min="6923" max="6923" width="7" style="2" bestFit="1" customWidth="1"/>
    <col min="6924" max="6924" width="9.7109375" style="2" customWidth="1"/>
    <col min="6925" max="7168" width="9.140625" style="2"/>
    <col min="7169" max="7169" width="12.7109375" style="2" customWidth="1"/>
    <col min="7170" max="7170" width="6.28515625" style="2" customWidth="1"/>
    <col min="7171" max="7171" width="3.85546875" style="2" customWidth="1"/>
    <col min="7172" max="7172" width="4.85546875" style="2" customWidth="1"/>
    <col min="7173" max="7173" width="12" style="2" customWidth="1"/>
    <col min="7174" max="7174" width="2.28515625" style="2" customWidth="1"/>
    <col min="7175" max="7175" width="5.7109375" style="2" customWidth="1"/>
    <col min="7176" max="7176" width="6" style="2" customWidth="1"/>
    <col min="7177" max="7177" width="8.7109375" style="2" customWidth="1"/>
    <col min="7178" max="7178" width="6" style="2" customWidth="1"/>
    <col min="7179" max="7179" width="7" style="2" bestFit="1" customWidth="1"/>
    <col min="7180" max="7180" width="9.7109375" style="2" customWidth="1"/>
    <col min="7181" max="7424" width="9.140625" style="2"/>
    <col min="7425" max="7425" width="12.7109375" style="2" customWidth="1"/>
    <col min="7426" max="7426" width="6.28515625" style="2" customWidth="1"/>
    <col min="7427" max="7427" width="3.85546875" style="2" customWidth="1"/>
    <col min="7428" max="7428" width="4.85546875" style="2" customWidth="1"/>
    <col min="7429" max="7429" width="12" style="2" customWidth="1"/>
    <col min="7430" max="7430" width="2.28515625" style="2" customWidth="1"/>
    <col min="7431" max="7431" width="5.7109375" style="2" customWidth="1"/>
    <col min="7432" max="7432" width="6" style="2" customWidth="1"/>
    <col min="7433" max="7433" width="8.7109375" style="2" customWidth="1"/>
    <col min="7434" max="7434" width="6" style="2" customWidth="1"/>
    <col min="7435" max="7435" width="7" style="2" bestFit="1" customWidth="1"/>
    <col min="7436" max="7436" width="9.7109375" style="2" customWidth="1"/>
    <col min="7437" max="7680" width="9.140625" style="2"/>
    <col min="7681" max="7681" width="12.7109375" style="2" customWidth="1"/>
    <col min="7682" max="7682" width="6.28515625" style="2" customWidth="1"/>
    <col min="7683" max="7683" width="3.85546875" style="2" customWidth="1"/>
    <col min="7684" max="7684" width="4.85546875" style="2" customWidth="1"/>
    <col min="7685" max="7685" width="12" style="2" customWidth="1"/>
    <col min="7686" max="7686" width="2.28515625" style="2" customWidth="1"/>
    <col min="7687" max="7687" width="5.7109375" style="2" customWidth="1"/>
    <col min="7688" max="7688" width="6" style="2" customWidth="1"/>
    <col min="7689" max="7689" width="8.7109375" style="2" customWidth="1"/>
    <col min="7690" max="7690" width="6" style="2" customWidth="1"/>
    <col min="7691" max="7691" width="7" style="2" bestFit="1" customWidth="1"/>
    <col min="7692" max="7692" width="9.7109375" style="2" customWidth="1"/>
    <col min="7693" max="7936" width="9.140625" style="2"/>
    <col min="7937" max="7937" width="12.7109375" style="2" customWidth="1"/>
    <col min="7938" max="7938" width="6.28515625" style="2" customWidth="1"/>
    <col min="7939" max="7939" width="3.85546875" style="2" customWidth="1"/>
    <col min="7940" max="7940" width="4.85546875" style="2" customWidth="1"/>
    <col min="7941" max="7941" width="12" style="2" customWidth="1"/>
    <col min="7942" max="7942" width="2.28515625" style="2" customWidth="1"/>
    <col min="7943" max="7943" width="5.7109375" style="2" customWidth="1"/>
    <col min="7944" max="7944" width="6" style="2" customWidth="1"/>
    <col min="7945" max="7945" width="8.7109375" style="2" customWidth="1"/>
    <col min="7946" max="7946" width="6" style="2" customWidth="1"/>
    <col min="7947" max="7947" width="7" style="2" bestFit="1" customWidth="1"/>
    <col min="7948" max="7948" width="9.7109375" style="2" customWidth="1"/>
    <col min="7949" max="8192" width="9.140625" style="2"/>
    <col min="8193" max="8193" width="12.7109375" style="2" customWidth="1"/>
    <col min="8194" max="8194" width="6.28515625" style="2" customWidth="1"/>
    <col min="8195" max="8195" width="3.85546875" style="2" customWidth="1"/>
    <col min="8196" max="8196" width="4.85546875" style="2" customWidth="1"/>
    <col min="8197" max="8197" width="12" style="2" customWidth="1"/>
    <col min="8198" max="8198" width="2.28515625" style="2" customWidth="1"/>
    <col min="8199" max="8199" width="5.7109375" style="2" customWidth="1"/>
    <col min="8200" max="8200" width="6" style="2" customWidth="1"/>
    <col min="8201" max="8201" width="8.7109375" style="2" customWidth="1"/>
    <col min="8202" max="8202" width="6" style="2" customWidth="1"/>
    <col min="8203" max="8203" width="7" style="2" bestFit="1" customWidth="1"/>
    <col min="8204" max="8204" width="9.7109375" style="2" customWidth="1"/>
    <col min="8205" max="8448" width="9.140625" style="2"/>
    <col min="8449" max="8449" width="12.7109375" style="2" customWidth="1"/>
    <col min="8450" max="8450" width="6.28515625" style="2" customWidth="1"/>
    <col min="8451" max="8451" width="3.85546875" style="2" customWidth="1"/>
    <col min="8452" max="8452" width="4.85546875" style="2" customWidth="1"/>
    <col min="8453" max="8453" width="12" style="2" customWidth="1"/>
    <col min="8454" max="8454" width="2.28515625" style="2" customWidth="1"/>
    <col min="8455" max="8455" width="5.7109375" style="2" customWidth="1"/>
    <col min="8456" max="8456" width="6" style="2" customWidth="1"/>
    <col min="8457" max="8457" width="8.7109375" style="2" customWidth="1"/>
    <col min="8458" max="8458" width="6" style="2" customWidth="1"/>
    <col min="8459" max="8459" width="7" style="2" bestFit="1" customWidth="1"/>
    <col min="8460" max="8460" width="9.7109375" style="2" customWidth="1"/>
    <col min="8461" max="8704" width="9.140625" style="2"/>
    <col min="8705" max="8705" width="12.7109375" style="2" customWidth="1"/>
    <col min="8706" max="8706" width="6.28515625" style="2" customWidth="1"/>
    <col min="8707" max="8707" width="3.85546875" style="2" customWidth="1"/>
    <col min="8708" max="8708" width="4.85546875" style="2" customWidth="1"/>
    <col min="8709" max="8709" width="12" style="2" customWidth="1"/>
    <col min="8710" max="8710" width="2.28515625" style="2" customWidth="1"/>
    <col min="8711" max="8711" width="5.7109375" style="2" customWidth="1"/>
    <col min="8712" max="8712" width="6" style="2" customWidth="1"/>
    <col min="8713" max="8713" width="8.7109375" style="2" customWidth="1"/>
    <col min="8714" max="8714" width="6" style="2" customWidth="1"/>
    <col min="8715" max="8715" width="7" style="2" bestFit="1" customWidth="1"/>
    <col min="8716" max="8716" width="9.7109375" style="2" customWidth="1"/>
    <col min="8717" max="8960" width="9.140625" style="2"/>
    <col min="8961" max="8961" width="12.7109375" style="2" customWidth="1"/>
    <col min="8962" max="8962" width="6.28515625" style="2" customWidth="1"/>
    <col min="8963" max="8963" width="3.85546875" style="2" customWidth="1"/>
    <col min="8964" max="8964" width="4.85546875" style="2" customWidth="1"/>
    <col min="8965" max="8965" width="12" style="2" customWidth="1"/>
    <col min="8966" max="8966" width="2.28515625" style="2" customWidth="1"/>
    <col min="8967" max="8967" width="5.7109375" style="2" customWidth="1"/>
    <col min="8968" max="8968" width="6" style="2" customWidth="1"/>
    <col min="8969" max="8969" width="8.7109375" style="2" customWidth="1"/>
    <col min="8970" max="8970" width="6" style="2" customWidth="1"/>
    <col min="8971" max="8971" width="7" style="2" bestFit="1" customWidth="1"/>
    <col min="8972" max="8972" width="9.7109375" style="2" customWidth="1"/>
    <col min="8973" max="9216" width="9.140625" style="2"/>
    <col min="9217" max="9217" width="12.7109375" style="2" customWidth="1"/>
    <col min="9218" max="9218" width="6.28515625" style="2" customWidth="1"/>
    <col min="9219" max="9219" width="3.85546875" style="2" customWidth="1"/>
    <col min="9220" max="9220" width="4.85546875" style="2" customWidth="1"/>
    <col min="9221" max="9221" width="12" style="2" customWidth="1"/>
    <col min="9222" max="9222" width="2.28515625" style="2" customWidth="1"/>
    <col min="9223" max="9223" width="5.7109375" style="2" customWidth="1"/>
    <col min="9224" max="9224" width="6" style="2" customWidth="1"/>
    <col min="9225" max="9225" width="8.7109375" style="2" customWidth="1"/>
    <col min="9226" max="9226" width="6" style="2" customWidth="1"/>
    <col min="9227" max="9227" width="7" style="2" bestFit="1" customWidth="1"/>
    <col min="9228" max="9228" width="9.7109375" style="2" customWidth="1"/>
    <col min="9229" max="9472" width="9.140625" style="2"/>
    <col min="9473" max="9473" width="12.7109375" style="2" customWidth="1"/>
    <col min="9474" max="9474" width="6.28515625" style="2" customWidth="1"/>
    <col min="9475" max="9475" width="3.85546875" style="2" customWidth="1"/>
    <col min="9476" max="9476" width="4.85546875" style="2" customWidth="1"/>
    <col min="9477" max="9477" width="12" style="2" customWidth="1"/>
    <col min="9478" max="9478" width="2.28515625" style="2" customWidth="1"/>
    <col min="9479" max="9479" width="5.7109375" style="2" customWidth="1"/>
    <col min="9480" max="9480" width="6" style="2" customWidth="1"/>
    <col min="9481" max="9481" width="8.7109375" style="2" customWidth="1"/>
    <col min="9482" max="9482" width="6" style="2" customWidth="1"/>
    <col min="9483" max="9483" width="7" style="2" bestFit="1" customWidth="1"/>
    <col min="9484" max="9484" width="9.7109375" style="2" customWidth="1"/>
    <col min="9485" max="9728" width="9.140625" style="2"/>
    <col min="9729" max="9729" width="12.7109375" style="2" customWidth="1"/>
    <col min="9730" max="9730" width="6.28515625" style="2" customWidth="1"/>
    <col min="9731" max="9731" width="3.85546875" style="2" customWidth="1"/>
    <col min="9732" max="9732" width="4.85546875" style="2" customWidth="1"/>
    <col min="9733" max="9733" width="12" style="2" customWidth="1"/>
    <col min="9734" max="9734" width="2.28515625" style="2" customWidth="1"/>
    <col min="9735" max="9735" width="5.7109375" style="2" customWidth="1"/>
    <col min="9736" max="9736" width="6" style="2" customWidth="1"/>
    <col min="9737" max="9737" width="8.7109375" style="2" customWidth="1"/>
    <col min="9738" max="9738" width="6" style="2" customWidth="1"/>
    <col min="9739" max="9739" width="7" style="2" bestFit="1" customWidth="1"/>
    <col min="9740" max="9740" width="9.7109375" style="2" customWidth="1"/>
    <col min="9741" max="9984" width="9.140625" style="2"/>
    <col min="9985" max="9985" width="12.7109375" style="2" customWidth="1"/>
    <col min="9986" max="9986" width="6.28515625" style="2" customWidth="1"/>
    <col min="9987" max="9987" width="3.85546875" style="2" customWidth="1"/>
    <col min="9988" max="9988" width="4.85546875" style="2" customWidth="1"/>
    <col min="9989" max="9989" width="12" style="2" customWidth="1"/>
    <col min="9990" max="9990" width="2.28515625" style="2" customWidth="1"/>
    <col min="9991" max="9991" width="5.7109375" style="2" customWidth="1"/>
    <col min="9992" max="9992" width="6" style="2" customWidth="1"/>
    <col min="9993" max="9993" width="8.7109375" style="2" customWidth="1"/>
    <col min="9994" max="9994" width="6" style="2" customWidth="1"/>
    <col min="9995" max="9995" width="7" style="2" bestFit="1" customWidth="1"/>
    <col min="9996" max="9996" width="9.7109375" style="2" customWidth="1"/>
    <col min="9997" max="10240" width="9.140625" style="2"/>
    <col min="10241" max="10241" width="12.7109375" style="2" customWidth="1"/>
    <col min="10242" max="10242" width="6.28515625" style="2" customWidth="1"/>
    <col min="10243" max="10243" width="3.85546875" style="2" customWidth="1"/>
    <col min="10244" max="10244" width="4.85546875" style="2" customWidth="1"/>
    <col min="10245" max="10245" width="12" style="2" customWidth="1"/>
    <col min="10246" max="10246" width="2.28515625" style="2" customWidth="1"/>
    <col min="10247" max="10247" width="5.7109375" style="2" customWidth="1"/>
    <col min="10248" max="10248" width="6" style="2" customWidth="1"/>
    <col min="10249" max="10249" width="8.7109375" style="2" customWidth="1"/>
    <col min="10250" max="10250" width="6" style="2" customWidth="1"/>
    <col min="10251" max="10251" width="7" style="2" bestFit="1" customWidth="1"/>
    <col min="10252" max="10252" width="9.7109375" style="2" customWidth="1"/>
    <col min="10253" max="10496" width="9.140625" style="2"/>
    <col min="10497" max="10497" width="12.7109375" style="2" customWidth="1"/>
    <col min="10498" max="10498" width="6.28515625" style="2" customWidth="1"/>
    <col min="10499" max="10499" width="3.85546875" style="2" customWidth="1"/>
    <col min="10500" max="10500" width="4.85546875" style="2" customWidth="1"/>
    <col min="10501" max="10501" width="12" style="2" customWidth="1"/>
    <col min="10502" max="10502" width="2.28515625" style="2" customWidth="1"/>
    <col min="10503" max="10503" width="5.7109375" style="2" customWidth="1"/>
    <col min="10504" max="10504" width="6" style="2" customWidth="1"/>
    <col min="10505" max="10505" width="8.7109375" style="2" customWidth="1"/>
    <col min="10506" max="10506" width="6" style="2" customWidth="1"/>
    <col min="10507" max="10507" width="7" style="2" bestFit="1" customWidth="1"/>
    <col min="10508" max="10508" width="9.7109375" style="2" customWidth="1"/>
    <col min="10509" max="10752" width="9.140625" style="2"/>
    <col min="10753" max="10753" width="12.7109375" style="2" customWidth="1"/>
    <col min="10754" max="10754" width="6.28515625" style="2" customWidth="1"/>
    <col min="10755" max="10755" width="3.85546875" style="2" customWidth="1"/>
    <col min="10756" max="10756" width="4.85546875" style="2" customWidth="1"/>
    <col min="10757" max="10757" width="12" style="2" customWidth="1"/>
    <col min="10758" max="10758" width="2.28515625" style="2" customWidth="1"/>
    <col min="10759" max="10759" width="5.7109375" style="2" customWidth="1"/>
    <col min="10760" max="10760" width="6" style="2" customWidth="1"/>
    <col min="10761" max="10761" width="8.7109375" style="2" customWidth="1"/>
    <col min="10762" max="10762" width="6" style="2" customWidth="1"/>
    <col min="10763" max="10763" width="7" style="2" bestFit="1" customWidth="1"/>
    <col min="10764" max="10764" width="9.7109375" style="2" customWidth="1"/>
    <col min="10765" max="11008" width="9.140625" style="2"/>
    <col min="11009" max="11009" width="12.7109375" style="2" customWidth="1"/>
    <col min="11010" max="11010" width="6.28515625" style="2" customWidth="1"/>
    <col min="11011" max="11011" width="3.85546875" style="2" customWidth="1"/>
    <col min="11012" max="11012" width="4.85546875" style="2" customWidth="1"/>
    <col min="11013" max="11013" width="12" style="2" customWidth="1"/>
    <col min="11014" max="11014" width="2.28515625" style="2" customWidth="1"/>
    <col min="11015" max="11015" width="5.7109375" style="2" customWidth="1"/>
    <col min="11016" max="11016" width="6" style="2" customWidth="1"/>
    <col min="11017" max="11017" width="8.7109375" style="2" customWidth="1"/>
    <col min="11018" max="11018" width="6" style="2" customWidth="1"/>
    <col min="11019" max="11019" width="7" style="2" bestFit="1" customWidth="1"/>
    <col min="11020" max="11020" width="9.7109375" style="2" customWidth="1"/>
    <col min="11021" max="11264" width="9.140625" style="2"/>
    <col min="11265" max="11265" width="12.7109375" style="2" customWidth="1"/>
    <col min="11266" max="11266" width="6.28515625" style="2" customWidth="1"/>
    <col min="11267" max="11267" width="3.85546875" style="2" customWidth="1"/>
    <col min="11268" max="11268" width="4.85546875" style="2" customWidth="1"/>
    <col min="11269" max="11269" width="12" style="2" customWidth="1"/>
    <col min="11270" max="11270" width="2.28515625" style="2" customWidth="1"/>
    <col min="11271" max="11271" width="5.7109375" style="2" customWidth="1"/>
    <col min="11272" max="11272" width="6" style="2" customWidth="1"/>
    <col min="11273" max="11273" width="8.7109375" style="2" customWidth="1"/>
    <col min="11274" max="11274" width="6" style="2" customWidth="1"/>
    <col min="11275" max="11275" width="7" style="2" bestFit="1" customWidth="1"/>
    <col min="11276" max="11276" width="9.7109375" style="2" customWidth="1"/>
    <col min="11277" max="11520" width="9.140625" style="2"/>
    <col min="11521" max="11521" width="12.7109375" style="2" customWidth="1"/>
    <col min="11522" max="11522" width="6.28515625" style="2" customWidth="1"/>
    <col min="11523" max="11523" width="3.85546875" style="2" customWidth="1"/>
    <col min="11524" max="11524" width="4.85546875" style="2" customWidth="1"/>
    <col min="11525" max="11525" width="12" style="2" customWidth="1"/>
    <col min="11526" max="11526" width="2.28515625" style="2" customWidth="1"/>
    <col min="11527" max="11527" width="5.7109375" style="2" customWidth="1"/>
    <col min="11528" max="11528" width="6" style="2" customWidth="1"/>
    <col min="11529" max="11529" width="8.7109375" style="2" customWidth="1"/>
    <col min="11530" max="11530" width="6" style="2" customWidth="1"/>
    <col min="11531" max="11531" width="7" style="2" bestFit="1" customWidth="1"/>
    <col min="11532" max="11532" width="9.7109375" style="2" customWidth="1"/>
    <col min="11533" max="11776" width="9.140625" style="2"/>
    <col min="11777" max="11777" width="12.7109375" style="2" customWidth="1"/>
    <col min="11778" max="11778" width="6.28515625" style="2" customWidth="1"/>
    <col min="11779" max="11779" width="3.85546875" style="2" customWidth="1"/>
    <col min="11780" max="11780" width="4.85546875" style="2" customWidth="1"/>
    <col min="11781" max="11781" width="12" style="2" customWidth="1"/>
    <col min="11782" max="11782" width="2.28515625" style="2" customWidth="1"/>
    <col min="11783" max="11783" width="5.7109375" style="2" customWidth="1"/>
    <col min="11784" max="11784" width="6" style="2" customWidth="1"/>
    <col min="11785" max="11785" width="8.7109375" style="2" customWidth="1"/>
    <col min="11786" max="11786" width="6" style="2" customWidth="1"/>
    <col min="11787" max="11787" width="7" style="2" bestFit="1" customWidth="1"/>
    <col min="11788" max="11788" width="9.7109375" style="2" customWidth="1"/>
    <col min="11789" max="12032" width="9.140625" style="2"/>
    <col min="12033" max="12033" width="12.7109375" style="2" customWidth="1"/>
    <col min="12034" max="12034" width="6.28515625" style="2" customWidth="1"/>
    <col min="12035" max="12035" width="3.85546875" style="2" customWidth="1"/>
    <col min="12036" max="12036" width="4.85546875" style="2" customWidth="1"/>
    <col min="12037" max="12037" width="12" style="2" customWidth="1"/>
    <col min="12038" max="12038" width="2.28515625" style="2" customWidth="1"/>
    <col min="12039" max="12039" width="5.7109375" style="2" customWidth="1"/>
    <col min="12040" max="12040" width="6" style="2" customWidth="1"/>
    <col min="12041" max="12041" width="8.7109375" style="2" customWidth="1"/>
    <col min="12042" max="12042" width="6" style="2" customWidth="1"/>
    <col min="12043" max="12043" width="7" style="2" bestFit="1" customWidth="1"/>
    <col min="12044" max="12044" width="9.7109375" style="2" customWidth="1"/>
    <col min="12045" max="12288" width="9.140625" style="2"/>
    <col min="12289" max="12289" width="12.7109375" style="2" customWidth="1"/>
    <col min="12290" max="12290" width="6.28515625" style="2" customWidth="1"/>
    <col min="12291" max="12291" width="3.85546875" style="2" customWidth="1"/>
    <col min="12292" max="12292" width="4.85546875" style="2" customWidth="1"/>
    <col min="12293" max="12293" width="12" style="2" customWidth="1"/>
    <col min="12294" max="12294" width="2.28515625" style="2" customWidth="1"/>
    <col min="12295" max="12295" width="5.7109375" style="2" customWidth="1"/>
    <col min="12296" max="12296" width="6" style="2" customWidth="1"/>
    <col min="12297" max="12297" width="8.7109375" style="2" customWidth="1"/>
    <col min="12298" max="12298" width="6" style="2" customWidth="1"/>
    <col min="12299" max="12299" width="7" style="2" bestFit="1" customWidth="1"/>
    <col min="12300" max="12300" width="9.7109375" style="2" customWidth="1"/>
    <col min="12301" max="12544" width="9.140625" style="2"/>
    <col min="12545" max="12545" width="12.7109375" style="2" customWidth="1"/>
    <col min="12546" max="12546" width="6.28515625" style="2" customWidth="1"/>
    <col min="12547" max="12547" width="3.85546875" style="2" customWidth="1"/>
    <col min="12548" max="12548" width="4.85546875" style="2" customWidth="1"/>
    <col min="12549" max="12549" width="12" style="2" customWidth="1"/>
    <col min="12550" max="12550" width="2.28515625" style="2" customWidth="1"/>
    <col min="12551" max="12551" width="5.7109375" style="2" customWidth="1"/>
    <col min="12552" max="12552" width="6" style="2" customWidth="1"/>
    <col min="12553" max="12553" width="8.7109375" style="2" customWidth="1"/>
    <col min="12554" max="12554" width="6" style="2" customWidth="1"/>
    <col min="12555" max="12555" width="7" style="2" bestFit="1" customWidth="1"/>
    <col min="12556" max="12556" width="9.7109375" style="2" customWidth="1"/>
    <col min="12557" max="12800" width="9.140625" style="2"/>
    <col min="12801" max="12801" width="12.7109375" style="2" customWidth="1"/>
    <col min="12802" max="12802" width="6.28515625" style="2" customWidth="1"/>
    <col min="12803" max="12803" width="3.85546875" style="2" customWidth="1"/>
    <col min="12804" max="12804" width="4.85546875" style="2" customWidth="1"/>
    <col min="12805" max="12805" width="12" style="2" customWidth="1"/>
    <col min="12806" max="12806" width="2.28515625" style="2" customWidth="1"/>
    <col min="12807" max="12807" width="5.7109375" style="2" customWidth="1"/>
    <col min="12808" max="12808" width="6" style="2" customWidth="1"/>
    <col min="12809" max="12809" width="8.7109375" style="2" customWidth="1"/>
    <col min="12810" max="12810" width="6" style="2" customWidth="1"/>
    <col min="12811" max="12811" width="7" style="2" bestFit="1" customWidth="1"/>
    <col min="12812" max="12812" width="9.7109375" style="2" customWidth="1"/>
    <col min="12813" max="13056" width="9.140625" style="2"/>
    <col min="13057" max="13057" width="12.7109375" style="2" customWidth="1"/>
    <col min="13058" max="13058" width="6.28515625" style="2" customWidth="1"/>
    <col min="13059" max="13059" width="3.85546875" style="2" customWidth="1"/>
    <col min="13060" max="13060" width="4.85546875" style="2" customWidth="1"/>
    <col min="13061" max="13061" width="12" style="2" customWidth="1"/>
    <col min="13062" max="13062" width="2.28515625" style="2" customWidth="1"/>
    <col min="13063" max="13063" width="5.7109375" style="2" customWidth="1"/>
    <col min="13064" max="13064" width="6" style="2" customWidth="1"/>
    <col min="13065" max="13065" width="8.7109375" style="2" customWidth="1"/>
    <col min="13066" max="13066" width="6" style="2" customWidth="1"/>
    <col min="13067" max="13067" width="7" style="2" bestFit="1" customWidth="1"/>
    <col min="13068" max="13068" width="9.7109375" style="2" customWidth="1"/>
    <col min="13069" max="13312" width="9.140625" style="2"/>
    <col min="13313" max="13313" width="12.7109375" style="2" customWidth="1"/>
    <col min="13314" max="13314" width="6.28515625" style="2" customWidth="1"/>
    <col min="13315" max="13315" width="3.85546875" style="2" customWidth="1"/>
    <col min="13316" max="13316" width="4.85546875" style="2" customWidth="1"/>
    <col min="13317" max="13317" width="12" style="2" customWidth="1"/>
    <col min="13318" max="13318" width="2.28515625" style="2" customWidth="1"/>
    <col min="13319" max="13319" width="5.7109375" style="2" customWidth="1"/>
    <col min="13320" max="13320" width="6" style="2" customWidth="1"/>
    <col min="13321" max="13321" width="8.7109375" style="2" customWidth="1"/>
    <col min="13322" max="13322" width="6" style="2" customWidth="1"/>
    <col min="13323" max="13323" width="7" style="2" bestFit="1" customWidth="1"/>
    <col min="13324" max="13324" width="9.7109375" style="2" customWidth="1"/>
    <col min="13325" max="13568" width="9.140625" style="2"/>
    <col min="13569" max="13569" width="12.7109375" style="2" customWidth="1"/>
    <col min="13570" max="13570" width="6.28515625" style="2" customWidth="1"/>
    <col min="13571" max="13571" width="3.85546875" style="2" customWidth="1"/>
    <col min="13572" max="13572" width="4.85546875" style="2" customWidth="1"/>
    <col min="13573" max="13573" width="12" style="2" customWidth="1"/>
    <col min="13574" max="13574" width="2.28515625" style="2" customWidth="1"/>
    <col min="13575" max="13575" width="5.7109375" style="2" customWidth="1"/>
    <col min="13576" max="13576" width="6" style="2" customWidth="1"/>
    <col min="13577" max="13577" width="8.7109375" style="2" customWidth="1"/>
    <col min="13578" max="13578" width="6" style="2" customWidth="1"/>
    <col min="13579" max="13579" width="7" style="2" bestFit="1" customWidth="1"/>
    <col min="13580" max="13580" width="9.7109375" style="2" customWidth="1"/>
    <col min="13581" max="13824" width="9.140625" style="2"/>
    <col min="13825" max="13825" width="12.7109375" style="2" customWidth="1"/>
    <col min="13826" max="13826" width="6.28515625" style="2" customWidth="1"/>
    <col min="13827" max="13827" width="3.85546875" style="2" customWidth="1"/>
    <col min="13828" max="13828" width="4.85546875" style="2" customWidth="1"/>
    <col min="13829" max="13829" width="12" style="2" customWidth="1"/>
    <col min="13830" max="13830" width="2.28515625" style="2" customWidth="1"/>
    <col min="13831" max="13831" width="5.7109375" style="2" customWidth="1"/>
    <col min="13832" max="13832" width="6" style="2" customWidth="1"/>
    <col min="13833" max="13833" width="8.7109375" style="2" customWidth="1"/>
    <col min="13834" max="13834" width="6" style="2" customWidth="1"/>
    <col min="13835" max="13835" width="7" style="2" bestFit="1" customWidth="1"/>
    <col min="13836" max="13836" width="9.7109375" style="2" customWidth="1"/>
    <col min="13837" max="14080" width="9.140625" style="2"/>
    <col min="14081" max="14081" width="12.7109375" style="2" customWidth="1"/>
    <col min="14082" max="14082" width="6.28515625" style="2" customWidth="1"/>
    <col min="14083" max="14083" width="3.85546875" style="2" customWidth="1"/>
    <col min="14084" max="14084" width="4.85546875" style="2" customWidth="1"/>
    <col min="14085" max="14085" width="12" style="2" customWidth="1"/>
    <col min="14086" max="14086" width="2.28515625" style="2" customWidth="1"/>
    <col min="14087" max="14087" width="5.7109375" style="2" customWidth="1"/>
    <col min="14088" max="14088" width="6" style="2" customWidth="1"/>
    <col min="14089" max="14089" width="8.7109375" style="2" customWidth="1"/>
    <col min="14090" max="14090" width="6" style="2" customWidth="1"/>
    <col min="14091" max="14091" width="7" style="2" bestFit="1" customWidth="1"/>
    <col min="14092" max="14092" width="9.7109375" style="2" customWidth="1"/>
    <col min="14093" max="14336" width="9.140625" style="2"/>
    <col min="14337" max="14337" width="12.7109375" style="2" customWidth="1"/>
    <col min="14338" max="14338" width="6.28515625" style="2" customWidth="1"/>
    <col min="14339" max="14339" width="3.85546875" style="2" customWidth="1"/>
    <col min="14340" max="14340" width="4.85546875" style="2" customWidth="1"/>
    <col min="14341" max="14341" width="12" style="2" customWidth="1"/>
    <col min="14342" max="14342" width="2.28515625" style="2" customWidth="1"/>
    <col min="14343" max="14343" width="5.7109375" style="2" customWidth="1"/>
    <col min="14344" max="14344" width="6" style="2" customWidth="1"/>
    <col min="14345" max="14345" width="8.7109375" style="2" customWidth="1"/>
    <col min="14346" max="14346" width="6" style="2" customWidth="1"/>
    <col min="14347" max="14347" width="7" style="2" bestFit="1" customWidth="1"/>
    <col min="14348" max="14348" width="9.7109375" style="2" customWidth="1"/>
    <col min="14349" max="14592" width="9.140625" style="2"/>
    <col min="14593" max="14593" width="12.7109375" style="2" customWidth="1"/>
    <col min="14594" max="14594" width="6.28515625" style="2" customWidth="1"/>
    <col min="14595" max="14595" width="3.85546875" style="2" customWidth="1"/>
    <col min="14596" max="14596" width="4.85546875" style="2" customWidth="1"/>
    <col min="14597" max="14597" width="12" style="2" customWidth="1"/>
    <col min="14598" max="14598" width="2.28515625" style="2" customWidth="1"/>
    <col min="14599" max="14599" width="5.7109375" style="2" customWidth="1"/>
    <col min="14600" max="14600" width="6" style="2" customWidth="1"/>
    <col min="14601" max="14601" width="8.7109375" style="2" customWidth="1"/>
    <col min="14602" max="14602" width="6" style="2" customWidth="1"/>
    <col min="14603" max="14603" width="7" style="2" bestFit="1" customWidth="1"/>
    <col min="14604" max="14604" width="9.7109375" style="2" customWidth="1"/>
    <col min="14605" max="14848" width="9.140625" style="2"/>
    <col min="14849" max="14849" width="12.7109375" style="2" customWidth="1"/>
    <col min="14850" max="14850" width="6.28515625" style="2" customWidth="1"/>
    <col min="14851" max="14851" width="3.85546875" style="2" customWidth="1"/>
    <col min="14852" max="14852" width="4.85546875" style="2" customWidth="1"/>
    <col min="14853" max="14853" width="12" style="2" customWidth="1"/>
    <col min="14854" max="14854" width="2.28515625" style="2" customWidth="1"/>
    <col min="14855" max="14855" width="5.7109375" style="2" customWidth="1"/>
    <col min="14856" max="14856" width="6" style="2" customWidth="1"/>
    <col min="14857" max="14857" width="8.7109375" style="2" customWidth="1"/>
    <col min="14858" max="14858" width="6" style="2" customWidth="1"/>
    <col min="14859" max="14859" width="7" style="2" bestFit="1" customWidth="1"/>
    <col min="14860" max="14860" width="9.7109375" style="2" customWidth="1"/>
    <col min="14861" max="15104" width="9.140625" style="2"/>
    <col min="15105" max="15105" width="12.7109375" style="2" customWidth="1"/>
    <col min="15106" max="15106" width="6.28515625" style="2" customWidth="1"/>
    <col min="15107" max="15107" width="3.85546875" style="2" customWidth="1"/>
    <col min="15108" max="15108" width="4.85546875" style="2" customWidth="1"/>
    <col min="15109" max="15109" width="12" style="2" customWidth="1"/>
    <col min="15110" max="15110" width="2.28515625" style="2" customWidth="1"/>
    <col min="15111" max="15111" width="5.7109375" style="2" customWidth="1"/>
    <col min="15112" max="15112" width="6" style="2" customWidth="1"/>
    <col min="15113" max="15113" width="8.7109375" style="2" customWidth="1"/>
    <col min="15114" max="15114" width="6" style="2" customWidth="1"/>
    <col min="15115" max="15115" width="7" style="2" bestFit="1" customWidth="1"/>
    <col min="15116" max="15116" width="9.7109375" style="2" customWidth="1"/>
    <col min="15117" max="15360" width="9.140625" style="2"/>
    <col min="15361" max="15361" width="12.7109375" style="2" customWidth="1"/>
    <col min="15362" max="15362" width="6.28515625" style="2" customWidth="1"/>
    <col min="15363" max="15363" width="3.85546875" style="2" customWidth="1"/>
    <col min="15364" max="15364" width="4.85546875" style="2" customWidth="1"/>
    <col min="15365" max="15365" width="12" style="2" customWidth="1"/>
    <col min="15366" max="15366" width="2.28515625" style="2" customWidth="1"/>
    <col min="15367" max="15367" width="5.7109375" style="2" customWidth="1"/>
    <col min="15368" max="15368" width="6" style="2" customWidth="1"/>
    <col min="15369" max="15369" width="8.7109375" style="2" customWidth="1"/>
    <col min="15370" max="15370" width="6" style="2" customWidth="1"/>
    <col min="15371" max="15371" width="7" style="2" bestFit="1" customWidth="1"/>
    <col min="15372" max="15372" width="9.7109375" style="2" customWidth="1"/>
    <col min="15373" max="15616" width="9.140625" style="2"/>
    <col min="15617" max="15617" width="12.7109375" style="2" customWidth="1"/>
    <col min="15618" max="15618" width="6.28515625" style="2" customWidth="1"/>
    <col min="15619" max="15619" width="3.85546875" style="2" customWidth="1"/>
    <col min="15620" max="15620" width="4.85546875" style="2" customWidth="1"/>
    <col min="15621" max="15621" width="12" style="2" customWidth="1"/>
    <col min="15622" max="15622" width="2.28515625" style="2" customWidth="1"/>
    <col min="15623" max="15623" width="5.7109375" style="2" customWidth="1"/>
    <col min="15624" max="15624" width="6" style="2" customWidth="1"/>
    <col min="15625" max="15625" width="8.7109375" style="2" customWidth="1"/>
    <col min="15626" max="15626" width="6" style="2" customWidth="1"/>
    <col min="15627" max="15627" width="7" style="2" bestFit="1" customWidth="1"/>
    <col min="15628" max="15628" width="9.7109375" style="2" customWidth="1"/>
    <col min="15629" max="15872" width="9.140625" style="2"/>
    <col min="15873" max="15873" width="12.7109375" style="2" customWidth="1"/>
    <col min="15874" max="15874" width="6.28515625" style="2" customWidth="1"/>
    <col min="15875" max="15875" width="3.85546875" style="2" customWidth="1"/>
    <col min="15876" max="15876" width="4.85546875" style="2" customWidth="1"/>
    <col min="15877" max="15877" width="12" style="2" customWidth="1"/>
    <col min="15878" max="15878" width="2.28515625" style="2" customWidth="1"/>
    <col min="15879" max="15879" width="5.7109375" style="2" customWidth="1"/>
    <col min="15880" max="15880" width="6" style="2" customWidth="1"/>
    <col min="15881" max="15881" width="8.7109375" style="2" customWidth="1"/>
    <col min="15882" max="15882" width="6" style="2" customWidth="1"/>
    <col min="15883" max="15883" width="7" style="2" bestFit="1" customWidth="1"/>
    <col min="15884" max="15884" width="9.7109375" style="2" customWidth="1"/>
    <col min="15885" max="16128" width="9.140625" style="2"/>
    <col min="16129" max="16129" width="12.7109375" style="2" customWidth="1"/>
    <col min="16130" max="16130" width="6.28515625" style="2" customWidth="1"/>
    <col min="16131" max="16131" width="3.85546875" style="2" customWidth="1"/>
    <col min="16132" max="16132" width="4.85546875" style="2" customWidth="1"/>
    <col min="16133" max="16133" width="12" style="2" customWidth="1"/>
    <col min="16134" max="16134" width="2.28515625" style="2" customWidth="1"/>
    <col min="16135" max="16135" width="5.7109375" style="2" customWidth="1"/>
    <col min="16136" max="16136" width="6" style="2" customWidth="1"/>
    <col min="16137" max="16137" width="8.7109375" style="2" customWidth="1"/>
    <col min="16138" max="16138" width="6" style="2" customWidth="1"/>
    <col min="16139" max="16139" width="7" style="2" bestFit="1" customWidth="1"/>
    <col min="16140" max="16140" width="9.7109375" style="2" customWidth="1"/>
    <col min="16141" max="16384" width="9.140625" style="2"/>
  </cols>
  <sheetData>
    <row r="1" spans="1:16" ht="26.25" customHeight="1" x14ac:dyDescent="0.3">
      <c r="A1" s="223" t="s">
        <v>95</v>
      </c>
      <c r="B1" s="224"/>
      <c r="C1" s="224"/>
      <c r="D1" s="224"/>
      <c r="E1" s="224"/>
      <c r="F1" s="224"/>
      <c r="G1" s="224"/>
      <c r="H1" s="224"/>
      <c r="I1" s="224"/>
      <c r="J1" s="224"/>
      <c r="K1" s="224"/>
      <c r="L1" s="224"/>
      <c r="M1" s="16"/>
      <c r="N1" s="1"/>
      <c r="O1" s="1"/>
      <c r="P1" s="1"/>
    </row>
    <row r="2" spans="1:16" ht="195" customHeight="1" x14ac:dyDescent="0.25">
      <c r="A2" s="231" t="s">
        <v>83</v>
      </c>
      <c r="B2" s="232"/>
      <c r="C2" s="232"/>
      <c r="D2" s="232"/>
      <c r="E2" s="232"/>
      <c r="F2" s="232"/>
      <c r="G2" s="232"/>
      <c r="H2" s="232"/>
      <c r="I2" s="232"/>
      <c r="J2" s="232"/>
      <c r="K2" s="232"/>
      <c r="L2" s="232"/>
      <c r="M2" s="233"/>
      <c r="N2" s="1"/>
      <c r="O2" s="1"/>
      <c r="P2" s="1"/>
    </row>
    <row r="3" spans="1:16" x14ac:dyDescent="0.25">
      <c r="A3" s="17"/>
      <c r="B3" s="3"/>
      <c r="C3" s="3"/>
      <c r="D3" s="3"/>
      <c r="E3" s="3"/>
      <c r="F3" s="3"/>
      <c r="G3" s="3"/>
      <c r="H3" s="3"/>
      <c r="I3" s="3"/>
      <c r="J3" s="3"/>
      <c r="K3" s="3"/>
      <c r="L3" s="3"/>
      <c r="M3" s="18"/>
      <c r="N3" s="1"/>
      <c r="O3" s="1"/>
      <c r="P3" s="1"/>
    </row>
    <row r="4" spans="1:16" s="4" customFormat="1" ht="18" x14ac:dyDescent="0.25">
      <c r="A4" s="234" t="s">
        <v>36</v>
      </c>
      <c r="B4" s="235"/>
      <c r="C4" s="235"/>
      <c r="D4" s="235"/>
      <c r="E4" s="235"/>
      <c r="F4" s="235"/>
      <c r="G4" s="235"/>
      <c r="H4" s="235"/>
      <c r="I4" s="235"/>
      <c r="J4" s="235"/>
      <c r="K4" s="235"/>
      <c r="L4" s="235"/>
      <c r="M4" s="236"/>
      <c r="N4" s="3"/>
      <c r="O4" s="3"/>
      <c r="P4" s="3"/>
    </row>
    <row r="5" spans="1:16" ht="16.5" thickBot="1" x14ac:dyDescent="0.3">
      <c r="A5" s="17"/>
      <c r="B5" s="3"/>
      <c r="C5" s="3"/>
      <c r="D5" s="3"/>
      <c r="E5" s="3"/>
      <c r="F5" s="3"/>
      <c r="G5" s="3"/>
      <c r="H5" s="3"/>
      <c r="I5" s="3"/>
      <c r="J5" s="3"/>
      <c r="K5" s="3"/>
      <c r="L5" s="3"/>
      <c r="M5" s="18"/>
      <c r="N5" s="1"/>
      <c r="O5" s="1"/>
      <c r="P5" s="1"/>
    </row>
    <row r="6" spans="1:16" ht="16.5" thickBot="1" x14ac:dyDescent="0.3">
      <c r="A6" s="34" t="s">
        <v>0</v>
      </c>
      <c r="B6" s="225"/>
      <c r="C6" s="226"/>
      <c r="D6" s="226"/>
      <c r="E6" s="226"/>
      <c r="F6" s="227"/>
      <c r="G6" s="228" t="s">
        <v>37</v>
      </c>
      <c r="H6" s="228"/>
      <c r="I6" s="228"/>
      <c r="J6" s="228"/>
      <c r="K6" s="229"/>
      <c r="L6" s="230"/>
      <c r="M6" s="18"/>
      <c r="N6" s="1"/>
      <c r="O6" s="1"/>
      <c r="P6" s="1"/>
    </row>
    <row r="7" spans="1:16" s="4" customFormat="1" ht="18.75" thickBot="1" x14ac:dyDescent="0.3">
      <c r="A7" s="19"/>
      <c r="B7" s="5"/>
      <c r="C7" s="5"/>
      <c r="D7" s="5"/>
      <c r="E7" s="5"/>
      <c r="F7" s="5"/>
      <c r="G7" s="5"/>
      <c r="H7" s="5"/>
      <c r="I7" s="5"/>
      <c r="J7" s="5"/>
      <c r="K7" s="5"/>
      <c r="L7" s="5"/>
      <c r="M7" s="18"/>
      <c r="N7" s="6"/>
      <c r="O7" s="3"/>
      <c r="P7" s="3"/>
    </row>
    <row r="8" spans="1:16" s="4" customFormat="1" ht="16.5" thickBot="1" x14ac:dyDescent="0.3">
      <c r="A8" s="237" t="s">
        <v>70</v>
      </c>
      <c r="B8" s="228"/>
      <c r="C8" s="248">
        <v>127</v>
      </c>
      <c r="D8" s="249"/>
      <c r="E8" s="250" t="s">
        <v>71</v>
      </c>
      <c r="F8" s="251"/>
      <c r="G8" s="228" t="s">
        <v>81</v>
      </c>
      <c r="H8" s="228"/>
      <c r="I8" s="228"/>
      <c r="J8" s="228"/>
      <c r="K8" s="240"/>
      <c r="L8" s="241"/>
      <c r="M8" s="18"/>
      <c r="N8" s="6"/>
      <c r="O8" s="3"/>
      <c r="P8" s="3"/>
    </row>
    <row r="9" spans="1:16" s="4" customFormat="1" ht="16.5" thickBot="1" x14ac:dyDescent="0.3">
      <c r="A9" s="20"/>
      <c r="B9" s="7"/>
      <c r="C9" s="8"/>
      <c r="D9" s="8"/>
      <c r="E9" s="7"/>
      <c r="F9" s="7"/>
      <c r="G9" s="7"/>
      <c r="H9" s="7"/>
      <c r="I9" s="7"/>
      <c r="J9" s="7"/>
      <c r="K9" s="7"/>
      <c r="L9" s="7"/>
      <c r="M9" s="18"/>
      <c r="N9" s="3"/>
      <c r="O9" s="3"/>
      <c r="P9" s="3"/>
    </row>
    <row r="10" spans="1:16" s="4" customFormat="1" ht="16.5" thickBot="1" x14ac:dyDescent="0.3">
      <c r="A10" s="237" t="s">
        <v>47</v>
      </c>
      <c r="B10" s="228"/>
      <c r="C10" s="242">
        <v>1.2</v>
      </c>
      <c r="D10" s="243"/>
      <c r="E10" s="7" t="s">
        <v>40</v>
      </c>
      <c r="F10" s="7"/>
      <c r="G10" s="228" t="s">
        <v>39</v>
      </c>
      <c r="H10" s="228"/>
      <c r="I10" s="228"/>
      <c r="J10" s="228"/>
      <c r="K10" s="240"/>
      <c r="L10" s="241"/>
      <c r="M10" s="18"/>
      <c r="N10" s="3"/>
      <c r="O10" s="3"/>
      <c r="P10" s="3"/>
    </row>
    <row r="11" spans="1:16" s="4" customFormat="1" ht="16.5" thickBot="1" x14ac:dyDescent="0.3">
      <c r="A11" s="20"/>
      <c r="B11" s="7"/>
      <c r="C11" s="8"/>
      <c r="D11" s="8"/>
      <c r="E11" s="7"/>
      <c r="F11" s="7"/>
      <c r="G11" s="7"/>
      <c r="H11" s="7"/>
      <c r="I11" s="7"/>
      <c r="J11" s="7"/>
      <c r="K11" s="7"/>
      <c r="L11" s="7"/>
      <c r="M11" s="18"/>
      <c r="N11" s="3"/>
      <c r="O11" s="3"/>
      <c r="P11" s="3"/>
    </row>
    <row r="12" spans="1:16" s="4" customFormat="1" ht="17.25" thickBot="1" x14ac:dyDescent="0.35">
      <c r="A12" s="244" t="s">
        <v>46</v>
      </c>
      <c r="B12" s="245"/>
      <c r="C12" s="246"/>
      <c r="D12" s="247"/>
      <c r="E12" s="11" t="s">
        <v>38</v>
      </c>
      <c r="F12" s="11"/>
      <c r="G12" s="11"/>
      <c r="H12" s="11"/>
      <c r="I12" s="11"/>
      <c r="J12" s="11"/>
      <c r="K12" s="12"/>
      <c r="L12" s="12"/>
      <c r="M12" s="18"/>
      <c r="N12" s="3"/>
      <c r="O12" s="3"/>
      <c r="P12" s="3"/>
    </row>
    <row r="13" spans="1:16" s="4" customFormat="1" x14ac:dyDescent="0.25">
      <c r="A13" s="237"/>
      <c r="B13" s="228"/>
      <c r="C13" s="238"/>
      <c r="D13" s="238"/>
      <c r="E13" s="7"/>
      <c r="F13" s="36"/>
      <c r="G13" s="228"/>
      <c r="H13" s="228"/>
      <c r="I13" s="228"/>
      <c r="J13" s="228"/>
      <c r="K13" s="239"/>
      <c r="L13" s="239"/>
      <c r="M13" s="18"/>
      <c r="N13" s="3"/>
      <c r="O13" s="3"/>
      <c r="P13" s="3"/>
    </row>
    <row r="14" spans="1:16" s="4" customFormat="1" x14ac:dyDescent="0.25">
      <c r="A14" s="17" t="s">
        <v>80</v>
      </c>
      <c r="B14" s="13"/>
      <c r="C14" s="10"/>
      <c r="D14" s="10"/>
      <c r="E14" s="3"/>
      <c r="F14" s="3"/>
      <c r="G14" s="37"/>
      <c r="H14" s="37"/>
      <c r="I14" s="14"/>
      <c r="J14" s="3"/>
      <c r="K14" s="3"/>
      <c r="L14" s="3"/>
      <c r="M14" s="18"/>
      <c r="N14" s="3"/>
      <c r="O14" s="3"/>
      <c r="P14" s="3"/>
    </row>
    <row r="15" spans="1:16" s="4" customFormat="1" x14ac:dyDescent="0.25">
      <c r="A15" s="32" t="s">
        <v>67</v>
      </c>
      <c r="B15" s="3"/>
      <c r="C15" s="3"/>
      <c r="D15" s="3"/>
      <c r="E15" s="3"/>
      <c r="F15" s="3"/>
      <c r="G15" s="3"/>
      <c r="H15" s="3"/>
      <c r="I15" s="3"/>
      <c r="J15" s="3"/>
      <c r="K15" s="3"/>
      <c r="L15" s="3"/>
      <c r="M15" s="18"/>
      <c r="N15" s="3"/>
      <c r="O15" s="3"/>
      <c r="P15" s="3"/>
    </row>
    <row r="16" spans="1:16" x14ac:dyDescent="0.25">
      <c r="A16" s="21"/>
      <c r="B16" s="9"/>
      <c r="C16" s="9"/>
      <c r="D16" s="9"/>
      <c r="E16" s="9"/>
      <c r="F16" s="9"/>
      <c r="G16" s="9"/>
      <c r="H16" s="9"/>
      <c r="I16" s="9"/>
      <c r="J16" s="9"/>
      <c r="K16" s="9"/>
      <c r="L16" s="9"/>
      <c r="M16" s="22"/>
      <c r="N16" s="1"/>
      <c r="O16" s="1"/>
      <c r="P16" s="1"/>
    </row>
    <row r="17" spans="1:16" ht="18" x14ac:dyDescent="0.25">
      <c r="A17" s="234" t="s">
        <v>84</v>
      </c>
      <c r="B17" s="235"/>
      <c r="C17" s="235"/>
      <c r="D17" s="235"/>
      <c r="E17" s="235"/>
      <c r="F17" s="235"/>
      <c r="G17" s="235"/>
      <c r="H17" s="235"/>
      <c r="I17" s="235"/>
      <c r="J17" s="235"/>
      <c r="K17" s="235"/>
      <c r="L17" s="235"/>
      <c r="M17" s="236"/>
      <c r="N17" s="1"/>
      <c r="O17" s="1"/>
      <c r="P17" s="1"/>
    </row>
    <row r="18" spans="1:16" x14ac:dyDescent="0.25">
      <c r="A18" s="17"/>
      <c r="B18" s="3"/>
      <c r="C18" s="3"/>
      <c r="D18" s="3"/>
      <c r="E18" s="3"/>
      <c r="F18" s="3"/>
      <c r="G18" s="3"/>
      <c r="H18" s="3"/>
      <c r="I18" s="3"/>
      <c r="J18" s="3"/>
      <c r="K18" s="3"/>
      <c r="L18" s="3"/>
      <c r="M18" s="18"/>
      <c r="N18" s="1"/>
      <c r="O18" s="1"/>
      <c r="P18" s="1"/>
    </row>
    <row r="19" spans="1:16" ht="18.75" thickBot="1" x14ac:dyDescent="0.3">
      <c r="A19" s="17"/>
      <c r="B19" s="3"/>
      <c r="C19" s="7"/>
      <c r="D19" s="3"/>
      <c r="E19" s="257" t="s">
        <v>72</v>
      </c>
      <c r="F19" s="257"/>
      <c r="G19" s="257"/>
      <c r="H19" s="257"/>
      <c r="I19" s="3"/>
      <c r="J19" s="3"/>
      <c r="K19" s="3"/>
      <c r="L19" s="3"/>
      <c r="M19" s="18"/>
      <c r="N19" s="1"/>
      <c r="O19" s="1"/>
      <c r="P19" s="1"/>
    </row>
    <row r="20" spans="1:16" ht="15.75" customHeight="1" x14ac:dyDescent="0.25">
      <c r="A20" s="262" t="s">
        <v>85</v>
      </c>
      <c r="B20" s="263"/>
      <c r="C20" s="260" t="s">
        <v>82</v>
      </c>
      <c r="D20" s="260"/>
      <c r="E20" s="258">
        <f>C8</f>
        <v>127</v>
      </c>
      <c r="F20" s="258"/>
      <c r="G20" s="258"/>
      <c r="H20" s="258"/>
      <c r="I20" s="261" t="s">
        <v>74</v>
      </c>
      <c r="J20" s="253">
        <f>(0.413*E20)/E21</f>
        <v>43.709166666666668</v>
      </c>
      <c r="K20" s="255" t="s">
        <v>73</v>
      </c>
      <c r="L20" s="4"/>
      <c r="M20" s="105"/>
      <c r="N20" s="1"/>
      <c r="O20" s="1"/>
      <c r="P20" s="1"/>
    </row>
    <row r="21" spans="1:16" ht="16.5" customHeight="1" thickBot="1" x14ac:dyDescent="0.3">
      <c r="A21" s="264"/>
      <c r="B21" s="263"/>
      <c r="C21" s="260"/>
      <c r="D21" s="260"/>
      <c r="E21" s="256">
        <f>C10</f>
        <v>1.2</v>
      </c>
      <c r="F21" s="256"/>
      <c r="G21" s="256"/>
      <c r="H21" s="256"/>
      <c r="I21" s="261"/>
      <c r="J21" s="254"/>
      <c r="K21" s="255"/>
      <c r="L21" s="104"/>
      <c r="M21" s="105"/>
      <c r="N21" s="1"/>
      <c r="O21" s="1"/>
      <c r="P21" s="1"/>
    </row>
    <row r="22" spans="1:16" ht="18" x14ac:dyDescent="0.25">
      <c r="A22" s="17"/>
      <c r="B22" s="3"/>
      <c r="C22" s="106"/>
      <c r="D22" s="106"/>
      <c r="E22" s="259" t="s">
        <v>75</v>
      </c>
      <c r="F22" s="259"/>
      <c r="G22" s="259"/>
      <c r="H22" s="259"/>
      <c r="I22" s="106"/>
      <c r="J22" s="107"/>
      <c r="K22" s="4"/>
      <c r="L22" s="106"/>
      <c r="M22" s="105"/>
      <c r="N22" s="1"/>
      <c r="O22" s="1"/>
      <c r="P22" s="1"/>
    </row>
    <row r="23" spans="1:16" x14ac:dyDescent="0.25">
      <c r="A23" s="21"/>
      <c r="B23" s="9"/>
      <c r="C23" s="9"/>
      <c r="D23" s="9"/>
      <c r="E23" s="9"/>
      <c r="F23" s="9"/>
      <c r="G23" s="9"/>
      <c r="H23" s="9"/>
      <c r="I23" s="9"/>
      <c r="J23" s="9"/>
      <c r="K23" s="9"/>
      <c r="L23" s="9"/>
      <c r="M23" s="22"/>
      <c r="N23" s="1"/>
      <c r="O23" s="1"/>
      <c r="P23" s="1"/>
    </row>
    <row r="24" spans="1:16" ht="16.5" thickBot="1" x14ac:dyDescent="0.3">
      <c r="A24" s="17"/>
      <c r="B24" s="3"/>
      <c r="C24" s="3"/>
      <c r="D24" s="3"/>
      <c r="E24" s="3"/>
      <c r="F24" s="3"/>
      <c r="G24" s="3"/>
      <c r="H24" s="3"/>
      <c r="I24" s="3"/>
      <c r="J24" s="3"/>
      <c r="K24" s="3"/>
      <c r="L24" s="3"/>
      <c r="M24" s="18"/>
      <c r="N24" s="1"/>
      <c r="O24" s="1"/>
      <c r="P24" s="1"/>
    </row>
    <row r="25" spans="1:16" ht="16.5" thickBot="1" x14ac:dyDescent="0.3">
      <c r="A25" s="120"/>
      <c r="B25" s="35" t="s">
        <v>1</v>
      </c>
      <c r="C25" s="28"/>
      <c r="D25" s="29"/>
      <c r="E25" s="3"/>
      <c r="F25" s="3"/>
      <c r="G25" s="121" t="s">
        <v>2</v>
      </c>
      <c r="H25" s="30"/>
      <c r="I25" s="31"/>
      <c r="J25" s="252"/>
      <c r="K25" s="252"/>
      <c r="L25" s="252"/>
      <c r="M25" s="23"/>
      <c r="N25" s="1"/>
      <c r="O25" s="1"/>
      <c r="P25" s="1"/>
    </row>
    <row r="26" spans="1:16" x14ac:dyDescent="0.25">
      <c r="A26" s="17"/>
      <c r="B26" s="3"/>
      <c r="C26" s="3"/>
      <c r="D26" s="3"/>
      <c r="E26" s="3"/>
      <c r="F26" s="3"/>
      <c r="G26" s="3"/>
      <c r="H26" s="3"/>
      <c r="I26" s="3"/>
      <c r="J26" s="3"/>
      <c r="K26" s="3"/>
      <c r="L26" s="3"/>
      <c r="M26" s="18"/>
      <c r="N26" s="1"/>
      <c r="O26" s="1"/>
      <c r="P26" s="1"/>
    </row>
    <row r="27" spans="1:16" x14ac:dyDescent="0.25">
      <c r="A27" s="17"/>
      <c r="B27" s="3"/>
      <c r="C27" s="3"/>
      <c r="D27" s="3"/>
      <c r="E27" s="3"/>
      <c r="F27" s="3"/>
      <c r="G27" s="3"/>
      <c r="H27" s="3"/>
      <c r="I27" s="13"/>
      <c r="J27" s="13"/>
      <c r="K27" s="4"/>
      <c r="L27" s="15"/>
      <c r="M27" s="24" t="s">
        <v>94</v>
      </c>
      <c r="N27" s="1"/>
      <c r="O27" s="1"/>
      <c r="P27" s="1"/>
    </row>
    <row r="28" spans="1:16" ht="16.5" thickBot="1" x14ac:dyDescent="0.3">
      <c r="A28" s="25"/>
      <c r="B28" s="26"/>
      <c r="C28" s="26"/>
      <c r="D28" s="26"/>
      <c r="E28" s="26"/>
      <c r="F28" s="26"/>
      <c r="G28" s="26"/>
      <c r="H28" s="26"/>
      <c r="I28" s="26"/>
      <c r="J28" s="26"/>
      <c r="K28" s="26"/>
      <c r="L28" s="26"/>
      <c r="M28" s="27"/>
    </row>
    <row r="29" spans="1:16" x14ac:dyDescent="0.25">
      <c r="A29" s="4"/>
      <c r="B29" s="4"/>
      <c r="C29" s="4"/>
      <c r="D29" s="4"/>
      <c r="E29" s="4"/>
      <c r="F29" s="4"/>
      <c r="G29" s="4"/>
      <c r="H29" s="4"/>
      <c r="I29" s="4"/>
      <c r="J29" s="4"/>
      <c r="K29" s="4"/>
      <c r="L29" s="4"/>
      <c r="M29" s="4"/>
    </row>
  </sheetData>
  <mergeCells count="32">
    <mergeCell ref="J25:L25"/>
    <mergeCell ref="J20:J21"/>
    <mergeCell ref="K20:K21"/>
    <mergeCell ref="A17:M17"/>
    <mergeCell ref="E21:H21"/>
    <mergeCell ref="E19:H19"/>
    <mergeCell ref="E20:H20"/>
    <mergeCell ref="E22:H22"/>
    <mergeCell ref="C20:D21"/>
    <mergeCell ref="I20:I21"/>
    <mergeCell ref="A20:B21"/>
    <mergeCell ref="A13:B13"/>
    <mergeCell ref="C13:D13"/>
    <mergeCell ref="G13:J13"/>
    <mergeCell ref="K13:L13"/>
    <mergeCell ref="G8:J8"/>
    <mergeCell ref="K8:L8"/>
    <mergeCell ref="A10:B10"/>
    <mergeCell ref="C10:D10"/>
    <mergeCell ref="G10:J10"/>
    <mergeCell ref="K10:L10"/>
    <mergeCell ref="A12:B12"/>
    <mergeCell ref="C12:D12"/>
    <mergeCell ref="A8:B8"/>
    <mergeCell ref="C8:D8"/>
    <mergeCell ref="E8:F8"/>
    <mergeCell ref="A1:L1"/>
    <mergeCell ref="B6:F6"/>
    <mergeCell ref="G6:J6"/>
    <mergeCell ref="K6:L6"/>
    <mergeCell ref="A2:M2"/>
    <mergeCell ref="A4:M4"/>
  </mergeCells>
  <dataValidations count="1">
    <dataValidation allowBlank="1" showInputMessage="1" showErrorMessage="1" error="Value must be between 0.2 and 5.0 mg/dL." sqref="C12:D12 IY12:IZ12 SU12:SV12 ACQ12:ACR12 AMM12:AMN12 AWI12:AWJ12 BGE12:BGF12 BQA12:BQB12 BZW12:BZX12 CJS12:CJT12 CTO12:CTP12 DDK12:DDL12 DNG12:DNH12 DXC12:DXD12 EGY12:EGZ12 EQU12:EQV12 FAQ12:FAR12 FKM12:FKN12 FUI12:FUJ12 GEE12:GEF12 GOA12:GOB12 GXW12:GXX12 HHS12:HHT12 HRO12:HRP12 IBK12:IBL12 ILG12:ILH12 IVC12:IVD12 JEY12:JEZ12 JOU12:JOV12 JYQ12:JYR12 KIM12:KIN12 KSI12:KSJ12 LCE12:LCF12 LMA12:LMB12 LVW12:LVX12 MFS12:MFT12 MPO12:MPP12 MZK12:MZL12 NJG12:NJH12 NTC12:NTD12 OCY12:OCZ12 OMU12:OMV12 OWQ12:OWR12 PGM12:PGN12 PQI12:PQJ12 QAE12:QAF12 QKA12:QKB12 QTW12:QTX12 RDS12:RDT12 RNO12:RNP12 RXK12:RXL12 SHG12:SHH12 SRC12:SRD12 TAY12:TAZ12 TKU12:TKV12 TUQ12:TUR12 UEM12:UEN12 UOI12:UOJ12 UYE12:UYF12 VIA12:VIB12 VRW12:VRX12 WBS12:WBT12 WLO12:WLP12 WVK12:WVL12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dataValidations>
  <pageMargins left="0.25" right="0.25"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B46C0AC0F8119439EF58CDDBD851A77" ma:contentTypeVersion="" ma:contentTypeDescription="Create a new document." ma:contentTypeScope="" ma:versionID="cc53287d5a7c47dcbee41062fa009c79">
  <xsd:schema xmlns:xsd="http://www.w3.org/2001/XMLSchema" xmlns:xs="http://www.w3.org/2001/XMLSchema" xmlns:p="http://schemas.microsoft.com/office/2006/metadata/properties" xmlns:ns2="1F81C5C3-4449-4747-9402-888CF386209C" xmlns:ns3="0cdb9d7b-3bdb-4b1c-be50-7737cb6ee7a2" xmlns:ns4="02a1934f-4489-4902-822e-a2276c3ebccc" xmlns:ns5="1f81c5c3-4449-4747-9402-888cf386209c" targetNamespace="http://schemas.microsoft.com/office/2006/metadata/properties" ma:root="true" ma:fieldsID="5598976402e10bf8f580338d245490e3" ns2:_="" ns3:_="" ns4:_="" ns5:_="">
    <xsd:import namespace="1F81C5C3-4449-4747-9402-888CF386209C"/>
    <xsd:import namespace="0cdb9d7b-3bdb-4b1c-be50-7737cb6ee7a2"/>
    <xsd:import namespace="02a1934f-4489-4902-822e-a2276c3ebccc"/>
    <xsd:import namespace="1f81c5c3-4449-4747-9402-888cf386209c"/>
    <xsd:element name="properties">
      <xsd:complexType>
        <xsd:sequence>
          <xsd:element name="documentManagement">
            <xsd:complexType>
              <xsd:all>
                <xsd:element ref="ns2:StudyDoc" minOccurs="0"/>
                <xsd:element ref="ns2:StudyDocType" minOccurs="0"/>
                <xsd:element ref="ns2:ProtocolVersion" minOccurs="0"/>
                <xsd:element ref="ns2:Status" minOccurs="0"/>
                <xsd:element ref="ns3:SharedWithUsers" minOccurs="0"/>
                <xsd:element ref="ns2:ForReview" minOccurs="0"/>
                <xsd:element ref="ns4:SharingHintHash" minOccurs="0"/>
                <xsd:element ref="ns3:SharedWithDetails" minOccurs="0"/>
                <xsd:element ref="ns5:MediaServiceMetadata" minOccurs="0"/>
                <xsd:element ref="ns5: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81C5C3-4449-4747-9402-888CF386209C" elementFormDefault="qualified">
    <xsd:import namespace="http://schemas.microsoft.com/office/2006/documentManagement/types"/>
    <xsd:import namespace="http://schemas.microsoft.com/office/infopath/2007/PartnerControls"/>
    <xsd:element name="StudyDoc" ma:index="8" nillable="true" ma:displayName="StudyDoc" ma:format="Dropdown" ma:internalName="StudyDoc">
      <xsd:simpleType>
        <xsd:restriction base="dms:Choice">
          <xsd:enumeration value="Accrual"/>
          <xsd:enumeration value="SCHARP/CRFs"/>
          <xsd:enumeration value="Closeout"/>
          <xsd:enumeration value="BRWG/Behavioral"/>
          <xsd:enumeration value="Protocol"/>
          <xsd:enumeration value="SSP"/>
          <xsd:enumeration value="Tools"/>
        </xsd:restriction>
      </xsd:simpleType>
    </xsd:element>
    <xsd:element name="StudyDocType" ma:index="9" nillable="true" ma:displayName="StudyDocType" ma:format="Dropdown" ma:internalName="StudyDocType">
      <xsd:simpleType>
        <xsd:restriction base="dms:Choice">
          <xsd:enumeration value="Report"/>
          <xsd:enumeration value="LoA"/>
          <xsd:enumeration value="Protocol"/>
          <xsd:enumeration value="InformedConsent"/>
          <xsd:enumeration value="SSP Section"/>
          <xsd:enumeration value="DataCollection"/>
          <xsd:enumeration value="CM"/>
          <xsd:enumeration value="OpGuidance"/>
          <xsd:enumeration value="OpsPlanning"/>
          <xsd:enumeration value="Checklist"/>
          <xsd:enumeration value="CounselingTool"/>
          <xsd:enumeration value="SOPTemplate"/>
          <xsd:enumeration value="Calendar/Calculators"/>
          <xsd:enumeration value="EssentialDocs"/>
          <xsd:enumeration value="Memo/Notes"/>
          <xsd:enumeration value="Other Tool/Template"/>
          <xsd:enumeration value="ACASI Development"/>
        </xsd:restriction>
      </xsd:simpleType>
    </xsd:element>
    <xsd:element name="ProtocolVersion" ma:index="10" nillable="true" ma:displayName="ProtocolVersion" ma:decimals="1" ma:default="1" ma:description="Study protocol documents are associated with (defaults to 1.0)" ma:internalName="ProtocolVersion">
      <xsd:simpleType>
        <xsd:restriction base="dms:Number"/>
      </xsd:simpleType>
    </xsd:element>
    <xsd:element name="Status" ma:index="11" nillable="true" ma:displayName="Status" ma:default="Draft" ma:format="Dropdown" ma:internalName="Status">
      <xsd:simpleType>
        <xsd:restriction base="dms:Choice">
          <xsd:enumeration value="Draft"/>
          <xsd:enumeration value="Archive"/>
          <xsd:enumeration value="Final"/>
        </xsd:restriction>
      </xsd:simpleType>
    </xsd:element>
    <xsd:element name="ForReview" ma:index="13" nillable="true" ma:displayName="ForReview" ma:default="1" ma:description="tick &quot;yes&quot; to indicate ready for team review" ma:internalName="Fo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cdb9d7b-3bdb-4b1c-be50-7737cb6ee7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a1934f-4489-4902-822e-a2276c3ebccc" elementFormDefault="qualified">
    <xsd:import namespace="http://schemas.microsoft.com/office/2006/documentManagement/types"/>
    <xsd:import namespace="http://schemas.microsoft.com/office/infopath/2007/PartnerControls"/>
    <xsd:element name="SharingHintHash" ma:index="14"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81c5c3-4449-4747-9402-888cf386209c"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udyDoc xmlns="1F81C5C3-4449-4747-9402-888CF386209C">Tools</StudyDoc>
    <ProtocolVersion xmlns="1F81C5C3-4449-4747-9402-888CF386209C">0.1</ProtocolVersion>
    <Status xmlns="1F81C5C3-4449-4747-9402-888CF386209C">Draft</Status>
    <ForReview xmlns="1F81C5C3-4449-4747-9402-888CF386209C">true</ForReview>
    <StudyDocType xmlns="1F81C5C3-4449-4747-9402-888CF386209C">Other Tool/Template</StudyDocType>
  </documentManagement>
</p:properties>
</file>

<file path=customXml/itemProps1.xml><?xml version="1.0" encoding="utf-8"?>
<ds:datastoreItem xmlns:ds="http://schemas.openxmlformats.org/officeDocument/2006/customXml" ds:itemID="{D8A108C2-C2E6-4606-B09D-0AB0D21A2896}">
  <ds:schemaRefs>
    <ds:schemaRef ds:uri="http://schemas.microsoft.com/sharepoint/v3/contenttype/forms"/>
  </ds:schemaRefs>
</ds:datastoreItem>
</file>

<file path=customXml/itemProps2.xml><?xml version="1.0" encoding="utf-8"?>
<ds:datastoreItem xmlns:ds="http://schemas.openxmlformats.org/officeDocument/2006/customXml" ds:itemID="{CECA9902-B634-4463-808B-216BDA3671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81C5C3-4449-4747-9402-888CF386209C"/>
    <ds:schemaRef ds:uri="0cdb9d7b-3bdb-4b1c-be50-7737cb6ee7a2"/>
    <ds:schemaRef ds:uri="02a1934f-4489-4902-822e-a2276c3ebccc"/>
    <ds:schemaRef ds:uri="1f81c5c3-4449-4747-9402-888cf38620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B7AA49-67A9-4003-9911-5667D7C88A4D}">
  <ds:schemaRefs>
    <ds:schemaRef ds:uri="http://schemas.microsoft.com/office/infopath/2007/PartnerControls"/>
    <ds:schemaRef ds:uri="1F81C5C3-4449-4747-9402-888CF386209C"/>
    <ds:schemaRef ds:uri="http://purl.org/dc/elements/1.1/"/>
    <ds:schemaRef ds:uri="02a1934f-4489-4902-822e-a2276c3ebccc"/>
    <ds:schemaRef ds:uri="http://schemas.microsoft.com/office/2006/documentManagement/types"/>
    <ds:schemaRef ds:uri="http://purl.org/dc/terms/"/>
    <ds:schemaRef ds:uri="http://schemas.openxmlformats.org/package/2006/metadata/core-properties"/>
    <ds:schemaRef ds:uri="1f81c5c3-4449-4747-9402-888cf386209c"/>
    <ds:schemaRef ds:uri="http://purl.org/dc/dcmitype/"/>
    <ds:schemaRef ds:uri="0cdb9d7b-3bdb-4b1c-be50-7737cb6ee7a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Safety Labs</vt:lpstr>
      <vt:lpstr>Creatinine Clearance</vt:lpstr>
      <vt:lpstr>'Safety Labs'!Print_Area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Tara McClure</dc:creator>
  <cp:lastModifiedBy>Tara McClure</cp:lastModifiedBy>
  <dcterms:created xsi:type="dcterms:W3CDTF">2017-03-28T19:00:08Z</dcterms:created>
  <dcterms:modified xsi:type="dcterms:W3CDTF">2017-07-12T17:37:26Z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0x0101001B46C0AC0F8119439EF58CDDBD851A77</vt:lpwstr>
  </property>
</Properties>
</file>