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mtn\Protocols\MTN039\Working_Files\Data Management\Site Tools\"/>
    </mc:Choice>
  </mc:AlternateContent>
  <xr:revisionPtr revIDLastSave="0" documentId="13_ncr:1_{8EDA7D48-C8FC-4313-8FD2-01F23EBA2B63}" xr6:coauthVersionLast="41" xr6:coauthVersionMax="41" xr10:uidLastSave="{00000000-0000-0000-0000-000000000000}"/>
  <bookViews>
    <workbookView xWindow="-120" yWindow="-120" windowWidth="29040" windowHeight="15990" activeTab="2" xr2:uid="{00000000-000D-0000-FFFF-FFFF00000000}"/>
  </bookViews>
  <sheets>
    <sheet name="Visit Calendar Tool Group 1" sheetId="9" r:id="rId1"/>
    <sheet name="Visit Calendar Tool Group 2" sheetId="5" r:id="rId2"/>
    <sheet name="Last_Day_to_Enroll" sheetId="8" r:id="rId3"/>
  </sheets>
  <definedNames>
    <definedName name="_xlnm.Print_Area" localSheetId="2">Last_Day_to_Enroll!$A$1:$E$13</definedName>
    <definedName name="_xlnm.Print_Area" localSheetId="0">'Visit Calendar Tool Group 1'!$A$1:$K$13</definedName>
    <definedName name="_xlnm.Print_Area" localSheetId="1">'Visit Calendar Tool Group 2'!$A$1:$K$13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9" l="1"/>
  <c r="E16" i="9"/>
  <c r="D16" i="9"/>
  <c r="C16" i="9"/>
  <c r="D12" i="9"/>
  <c r="C12" i="9"/>
  <c r="E15" i="9"/>
  <c r="D15" i="9"/>
  <c r="C15" i="9"/>
  <c r="E14" i="9"/>
  <c r="D14" i="9"/>
  <c r="C14" i="9"/>
  <c r="E13" i="9"/>
  <c r="D13" i="9"/>
  <c r="C13" i="9"/>
  <c r="E11" i="9"/>
  <c r="D11" i="9"/>
  <c r="C11" i="9"/>
  <c r="E10" i="9"/>
  <c r="D10" i="9"/>
  <c r="C10" i="9"/>
  <c r="E9" i="9"/>
  <c r="D9" i="9"/>
  <c r="C9" i="9"/>
  <c r="E8" i="9"/>
  <c r="D8" i="9"/>
  <c r="C8" i="9"/>
  <c r="D8" i="5" l="1"/>
  <c r="C8" i="5"/>
  <c r="E8" i="5"/>
  <c r="E15" i="5" l="1"/>
  <c r="D15" i="5"/>
  <c r="C15" i="5"/>
  <c r="E14" i="5"/>
  <c r="D14" i="5"/>
  <c r="C14" i="5"/>
  <c r="E13" i="5"/>
  <c r="D13" i="5"/>
  <c r="C13" i="5"/>
  <c r="E16" i="5"/>
  <c r="D16" i="5"/>
  <c r="C16" i="5"/>
  <c r="D12" i="5"/>
  <c r="C12" i="5"/>
  <c r="E12" i="5"/>
  <c r="E11" i="5"/>
  <c r="D11" i="5"/>
  <c r="C11" i="5"/>
  <c r="C9" i="5"/>
  <c r="D10" i="5" l="1"/>
  <c r="D9" i="5"/>
  <c r="E10" i="5"/>
  <c r="C10" i="5"/>
  <c r="E9" i="5"/>
  <c r="C10" i="8"/>
</calcChain>
</file>

<file path=xl/sharedStrings.xml><?xml version="1.0" encoding="utf-8"?>
<sst xmlns="http://schemas.openxmlformats.org/spreadsheetml/2006/main" count="58" uniqueCount="27">
  <si>
    <t>PTID:</t>
  </si>
  <si>
    <t>Staff Initials:</t>
  </si>
  <si>
    <t>Enrollment Date:</t>
  </si>
  <si>
    <t>Visit</t>
  </si>
  <si>
    <t>Visit Code</t>
  </si>
  <si>
    <t>Screening Visit Date:</t>
  </si>
  <si>
    <t>Actual Visit Date</t>
  </si>
  <si>
    <t>Visit Window Open</t>
  </si>
  <si>
    <t>Visit Window Close</t>
  </si>
  <si>
    <t>Target Visit Date</t>
  </si>
  <si>
    <t>Date Screening/Enrollment Informed Consent form was marked or signed</t>
  </si>
  <si>
    <t>mm/dd/yyyy</t>
  </si>
  <si>
    <t>999-9999-9</t>
  </si>
  <si>
    <t>&lt;-- Site to enter date</t>
  </si>
  <si>
    <t>site to enter date</t>
  </si>
  <si>
    <r>
      <rPr>
        <b/>
        <sz val="10"/>
        <rFont val="Arial"/>
        <family val="2"/>
      </rPr>
      <t>Visit 4.0:</t>
    </r>
    <r>
      <rPr>
        <sz val="10"/>
        <rFont val="Arial"/>
        <family val="2"/>
      </rPr>
      <t xml:space="preserve"> 24 Hour Post-dose Visit</t>
    </r>
  </si>
  <si>
    <t>Last day to enroll based on 
45-day screening window:</t>
  </si>
  <si>
    <t>MTN-039 Calculation of Last Possible Day to Enroll</t>
  </si>
  <si>
    <t>MTN-039 Participant Visit Calendar</t>
  </si>
  <si>
    <r>
      <rPr>
        <b/>
        <sz val="10"/>
        <rFont val="Arial"/>
        <family val="2"/>
      </rPr>
      <t>Visit 3.0:</t>
    </r>
    <r>
      <rPr>
        <sz val="10"/>
        <rFont val="Arial"/>
        <family val="2"/>
      </rPr>
      <t xml:space="preserve"> Dose 1</t>
    </r>
  </si>
  <si>
    <r>
      <rPr>
        <b/>
        <sz val="10"/>
        <rFont val="Arial"/>
        <family val="2"/>
      </rPr>
      <t>Visit 5.0:</t>
    </r>
    <r>
      <rPr>
        <sz val="10"/>
        <rFont val="Arial"/>
        <family val="2"/>
      </rPr>
      <t xml:space="preserve"> 48 Hr Post-dose Visit</t>
    </r>
  </si>
  <si>
    <r>
      <rPr>
        <b/>
        <sz val="10"/>
        <rFont val="Arial"/>
        <family val="2"/>
      </rPr>
      <t>Visit 6.0:</t>
    </r>
    <r>
      <rPr>
        <sz val="10"/>
        <rFont val="Arial"/>
        <family val="2"/>
      </rPr>
      <t xml:space="preserve"> 72 Hr Post-dose Visit</t>
    </r>
  </si>
  <si>
    <r>
      <rPr>
        <b/>
        <sz val="10"/>
        <rFont val="Arial"/>
        <family val="2"/>
      </rPr>
      <t>Visit 7.0:</t>
    </r>
    <r>
      <rPr>
        <sz val="10"/>
        <rFont val="Arial"/>
        <family val="2"/>
      </rPr>
      <t xml:space="preserve"> Dose 2</t>
    </r>
  </si>
  <si>
    <r>
      <rPr>
        <b/>
        <sz val="10"/>
        <rFont val="Arial"/>
        <family val="2"/>
      </rPr>
      <t>Visit 8.0:</t>
    </r>
    <r>
      <rPr>
        <sz val="10"/>
        <rFont val="Arial"/>
        <family val="2"/>
      </rPr>
      <t xml:space="preserve"> 24 Hr Post-dose Visit</t>
    </r>
  </si>
  <si>
    <r>
      <t>Visit 9.0:</t>
    </r>
    <r>
      <rPr>
        <sz val="10"/>
        <rFont val="Arial"/>
        <family val="2"/>
      </rPr>
      <t xml:space="preserve"> 48 hr Post-dose Visit</t>
    </r>
  </si>
  <si>
    <r>
      <rPr>
        <b/>
        <sz val="10"/>
        <rFont val="Arial"/>
        <family val="2"/>
      </rPr>
      <t>Visit 10.0:</t>
    </r>
    <r>
      <rPr>
        <sz val="10"/>
        <rFont val="Arial"/>
        <family val="2"/>
      </rPr>
      <t xml:space="preserve"> 72 Hr Post-dose Visit</t>
    </r>
  </si>
  <si>
    <r>
      <rPr>
        <b/>
        <sz val="10"/>
        <rFont val="Arial"/>
        <family val="2"/>
      </rPr>
      <t>Visit 11:</t>
    </r>
    <r>
      <rPr>
        <sz val="10"/>
        <rFont val="Arial"/>
        <family val="2"/>
      </rPr>
      <t xml:space="preserve"> Final Contact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</si>
</sst>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0.0"/>
    <numFmt numFmtId="166" formatCode="[$-F800]dddd\,\ mmmm\ dd\,\ yyyy"/>
  </numFmts>
  <fonts count="13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dashDot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165" fontId="8" fillId="0" borderId="1" xfId="0" applyNumberFormat="1" applyFont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1" fillId="0" borderId="0" xfId="0" applyFont="1" applyAlignment="1"/>
    <xf numFmtId="0" fontId="7" fillId="0" borderId="0" xfId="0" applyFont="1" applyAlignment="1">
      <alignment horizontal="center"/>
    </xf>
    <xf numFmtId="0" fontId="6" fillId="5" borderId="0" xfId="0" applyFont="1" applyFill="1"/>
    <xf numFmtId="0" fontId="7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>
      <alignment horizontal="center" wrapText="1"/>
    </xf>
    <xf numFmtId="15" fontId="9" fillId="0" borderId="1" xfId="0" applyNumberFormat="1" applyFont="1" applyFill="1" applyBorder="1" applyAlignment="1" applyProtection="1">
      <alignment vertical="center" wrapText="1"/>
    </xf>
    <xf numFmtId="15" fontId="8" fillId="0" borderId="1" xfId="0" applyNumberFormat="1" applyFont="1" applyFill="1" applyBorder="1" applyAlignment="1" applyProtection="1">
      <alignment vertical="center" wrapText="1"/>
    </xf>
    <xf numFmtId="15" fontId="9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6" fillId="0" borderId="0" xfId="0" applyFont="1" applyFill="1" applyAlignment="1">
      <alignment vertical="center"/>
    </xf>
    <xf numFmtId="14" fontId="11" fillId="0" borderId="2" xfId="0" applyNumberFormat="1" applyFont="1" applyFill="1" applyBorder="1" applyAlignment="1" applyProtection="1">
      <alignment horizontal="center" vertical="center"/>
      <protection locked="0"/>
    </xf>
    <xf numFmtId="15" fontId="3" fillId="0" borderId="1" xfId="0" applyNumberFormat="1" applyFont="1" applyBorder="1" applyAlignment="1" applyProtection="1">
      <alignment horizontal="center" vertical="center" wrapText="1"/>
    </xf>
    <xf numFmtId="15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164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5" fontId="6" fillId="0" borderId="0" xfId="0" applyNumberFormat="1" applyFont="1"/>
    <xf numFmtId="166" fontId="5" fillId="2" borderId="5" xfId="0" applyNumberFormat="1" applyFont="1" applyFill="1" applyBorder="1" applyAlignment="1" applyProtection="1">
      <alignment horizontal="center" vertical="center"/>
      <protection locked="0"/>
    </xf>
    <xf numFmtId="166" fontId="12" fillId="4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/>
    <xf numFmtId="0" fontId="5" fillId="0" borderId="2" xfId="0" applyFont="1" applyFill="1" applyBorder="1" applyAlignment="1" applyProtection="1">
      <alignment vertical="center"/>
      <protection locked="0"/>
    </xf>
    <xf numFmtId="0" fontId="6" fillId="0" borderId="0" xfId="0" applyFont="1" applyBorder="1"/>
    <xf numFmtId="0" fontId="6" fillId="0" borderId="2" xfId="0" applyFont="1" applyBorder="1"/>
    <xf numFmtId="0" fontId="10" fillId="0" borderId="1" xfId="0" applyFont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280454</xdr:colOff>
      <xdr:row>2</xdr:row>
      <xdr:rowOff>12700</xdr:rowOff>
    </xdr:from>
    <xdr:to>
      <xdr:col>10</xdr:col>
      <xdr:colOff>518582</xdr:colOff>
      <xdr:row>16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F7E0A56-3002-49E9-9EB1-CEB829EA0C22}"/>
            </a:ext>
          </a:extLst>
        </xdr:cNvPr>
        <xdr:cNvSpPr txBox="1">
          <a:spLocks noChangeArrowheads="1"/>
        </xdr:cNvSpPr>
      </xdr:nvSpPr>
      <xdr:spPr bwMode="auto">
        <a:xfrm>
          <a:off x="10634129" y="498475"/>
          <a:ext cx="2705103" cy="5006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Once a participant enrolls, enter the participant's PTID, Staff Initials, and Enrollment Date. This will generate the target date and visit windows for the Single Dose Administration Visit (Visit 3).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Follow-up visits should be conducted on the Target Visit Date whenever possible. However, study visits can occur within the defined visit windows when absolutely necessary.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3. As the participant completes his/her Follow-up Visits, record the date the visit was completed in the "Actual Visit Date" column. 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4.  An actual visit date for Visit 3.0, </a:t>
          </a:r>
          <a:r>
            <a:rPr lang="en-US" sz="1050" b="1" i="0" u="none" strike="noStrike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5.0</a:t>
          </a: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, 7.0, and </a:t>
          </a:r>
          <a:r>
            <a:rPr lang="en-US" sz="1050" b="1" i="0" u="none" strike="noStrike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9.0</a:t>
          </a: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must be entered to generate the target dates and visit windows for the remaining follow-up visits. </a:t>
          </a:r>
        </a:p>
        <a:p>
          <a:pPr rtl="0"/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rtl="0" eaLnBrk="1" fontAlgn="auto" latinLnBrk="0" hangingPunct="1"/>
          <a:r>
            <a:rPr lang="en-US" sz="1100" b="0" i="0" baseline="0">
              <a:effectLst/>
              <a:latin typeface="Arial" pitchFamily="34" charset="0"/>
              <a:ea typeface="+mn-ea"/>
              <a:cs typeface="Arial" pitchFamily="34" charset="0"/>
            </a:rPr>
            <a:t>5.  Print the calendar and place in the participant's study notebook. </a:t>
          </a: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Sites may provide participants with list of scheduled visit dates to assist with scheduling.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280454</xdr:colOff>
      <xdr:row>2</xdr:row>
      <xdr:rowOff>12700</xdr:rowOff>
    </xdr:from>
    <xdr:to>
      <xdr:col>10</xdr:col>
      <xdr:colOff>518582</xdr:colOff>
      <xdr:row>16</xdr:row>
      <xdr:rowOff>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0630954" y="499533"/>
          <a:ext cx="2714628" cy="46333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Once a participant enrolls, enter the participant's PTID, Staff Initials, and Enrollment Date. This will generate the target date and visit windows for the Single Dose Administration Visit (Visit 3).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Follow-up visits should be conducted on the Target Visit Date whenever possible. However, study visits can occur within the defined visit windows when absolutely necessary.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3. As the participant completes his/her Follow-up Visits, record the date the visit was completed in the "Actual Visit Date" column. 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4.  An actual visit date for Visit 3.0, </a:t>
          </a:r>
          <a:r>
            <a:rPr lang="en-US" sz="1050" b="1" i="0" u="none" strike="noStrike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6.0</a:t>
          </a: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, 7.0, and </a:t>
          </a:r>
          <a:r>
            <a:rPr lang="en-US" sz="1050" b="1" i="0" u="none" strike="noStrike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10.0</a:t>
          </a: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must be entered to generate the target dates and visit windows for the remaining follow-up visits. </a:t>
          </a:r>
        </a:p>
        <a:p>
          <a:pPr rtl="0"/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rtl="0" eaLnBrk="1" fontAlgn="auto" latinLnBrk="0" hangingPunct="1"/>
          <a:r>
            <a:rPr lang="en-US" sz="1100" b="0" i="0" baseline="0">
              <a:effectLst/>
              <a:latin typeface="Arial" pitchFamily="34" charset="0"/>
              <a:ea typeface="+mn-ea"/>
              <a:cs typeface="Arial" pitchFamily="34" charset="0"/>
            </a:rPr>
            <a:t>5.  Print the calendar and place in the participant's study notebook. </a:t>
          </a: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Sites may provide participants with list of scheduled visit dates to assist with scheduling.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1039091</xdr:colOff>
      <xdr:row>4</xdr:row>
      <xdr:rowOff>11906</xdr:rowOff>
    </xdr:from>
    <xdr:to>
      <xdr:col>4</xdr:col>
      <xdr:colOff>1203614</xdr:colOff>
      <xdr:row>10</xdr:row>
      <xdr:rowOff>8659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559136" y="1154906"/>
          <a:ext cx="1740478" cy="1641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Complete the participant's Screening Date by entering dd/mmm/yy. This will generate the last day that the participant can enroll.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4D732-5254-4EFE-92DC-914F4F53E5E5}">
  <sheetPr>
    <tabColor rgb="FF92D050"/>
    <pageSetUpPr fitToPage="1"/>
  </sheetPr>
  <dimension ref="A1:G17"/>
  <sheetViews>
    <sheetView zoomScale="90" zoomScaleNormal="90" zoomScaleSheetLayoutView="100" zoomScalePageLayoutView="70" workbookViewId="0">
      <selection activeCell="J18" sqref="J18"/>
    </sheetView>
  </sheetViews>
  <sheetFormatPr defaultRowHeight="12.75" x14ac:dyDescent="0.2"/>
  <cols>
    <col min="1" max="1" width="60" style="24" bestFit="1" customWidth="1"/>
    <col min="2" max="2" width="11.28515625" style="24" customWidth="1"/>
    <col min="3" max="3" width="14.42578125" style="24" bestFit="1" customWidth="1"/>
    <col min="4" max="4" width="14.28515625" style="24" bestFit="1" customWidth="1"/>
    <col min="5" max="5" width="18" style="24" customWidth="1"/>
    <col min="6" max="6" width="19.42578125" style="24" customWidth="1"/>
    <col min="7" max="7" width="17.85546875" style="24" customWidth="1"/>
    <col min="8" max="8" width="18.7109375" style="24" bestFit="1" customWidth="1"/>
    <col min="9" max="10" width="9.140625" style="24"/>
    <col min="11" max="11" width="25.42578125" style="24" customWidth="1"/>
    <col min="12" max="16384" width="9.140625" style="24"/>
  </cols>
  <sheetData>
    <row r="1" spans="1:7" ht="24" customHeight="1" x14ac:dyDescent="0.3">
      <c r="A1" s="1" t="s">
        <v>18</v>
      </c>
      <c r="B1" s="1"/>
      <c r="C1" s="1"/>
    </row>
    <row r="2" spans="1:7" ht="14.25" customHeight="1" thickBot="1" x14ac:dyDescent="0.25"/>
    <row r="3" spans="1:7" ht="24" customHeight="1" thickBot="1" x14ac:dyDescent="0.25">
      <c r="A3" s="3" t="s">
        <v>0</v>
      </c>
      <c r="B3" s="9" t="s">
        <v>12</v>
      </c>
      <c r="C3" s="10"/>
      <c r="E3" s="3" t="s">
        <v>1</v>
      </c>
      <c r="F3" s="25"/>
    </row>
    <row r="4" spans="1:7" ht="13.5" customHeight="1" thickBot="1" x14ac:dyDescent="0.25">
      <c r="A4" s="26"/>
      <c r="B4" s="26"/>
      <c r="C4" s="26"/>
      <c r="D4" s="26"/>
      <c r="E4" s="26"/>
      <c r="F4" s="26"/>
    </row>
    <row r="5" spans="1:7" ht="42" customHeight="1" thickBot="1" x14ac:dyDescent="0.25">
      <c r="A5" s="41" t="s">
        <v>2</v>
      </c>
      <c r="B5" s="42"/>
      <c r="C5" s="27">
        <v>43716</v>
      </c>
      <c r="D5" s="43"/>
      <c r="E5" s="43"/>
      <c r="F5" s="43"/>
    </row>
    <row r="6" spans="1:7" ht="13.5" customHeight="1" x14ac:dyDescent="0.2">
      <c r="C6" s="13" t="s">
        <v>11</v>
      </c>
      <c r="D6" s="2"/>
    </row>
    <row r="7" spans="1:7" ht="45.75" customHeight="1" x14ac:dyDescent="0.25">
      <c r="A7" s="19" t="s">
        <v>3</v>
      </c>
      <c r="B7" s="19" t="s">
        <v>4</v>
      </c>
      <c r="C7" s="19" t="s">
        <v>7</v>
      </c>
      <c r="D7" s="19" t="s">
        <v>8</v>
      </c>
      <c r="E7" s="20" t="s">
        <v>9</v>
      </c>
      <c r="F7" s="20" t="s">
        <v>6</v>
      </c>
    </row>
    <row r="8" spans="1:7" ht="28.7" customHeight="1" x14ac:dyDescent="0.2">
      <c r="A8" s="18" t="s">
        <v>19</v>
      </c>
      <c r="B8" s="8">
        <v>3</v>
      </c>
      <c r="C8" s="23">
        <f>C5+7</f>
        <v>43723</v>
      </c>
      <c r="D8" s="23">
        <f>C5+30</f>
        <v>43746</v>
      </c>
      <c r="E8" s="28">
        <f>C5+10</f>
        <v>43726</v>
      </c>
      <c r="F8" s="29">
        <v>43726</v>
      </c>
      <c r="G8" s="14" t="s">
        <v>13</v>
      </c>
    </row>
    <row r="9" spans="1:7" s="31" customFormat="1" ht="28.7" customHeight="1" x14ac:dyDescent="0.2">
      <c r="A9" s="18" t="s">
        <v>15</v>
      </c>
      <c r="B9" s="8">
        <v>4</v>
      </c>
      <c r="C9" s="22">
        <f>F8+1</f>
        <v>43727</v>
      </c>
      <c r="D9" s="21">
        <f>F8+1</f>
        <v>43727</v>
      </c>
      <c r="E9" s="30">
        <f>F8+1</f>
        <v>43727</v>
      </c>
      <c r="F9" s="32"/>
      <c r="G9" s="36"/>
    </row>
    <row r="10" spans="1:7" s="31" customFormat="1" ht="28.7" customHeight="1" x14ac:dyDescent="0.2">
      <c r="A10" s="18" t="s">
        <v>20</v>
      </c>
      <c r="B10" s="8">
        <v>5</v>
      </c>
      <c r="C10" s="22">
        <f>F8+2</f>
        <v>43728</v>
      </c>
      <c r="D10" s="21">
        <f>F8+2</f>
        <v>43728</v>
      </c>
      <c r="E10" s="30">
        <f>F8+2</f>
        <v>43728</v>
      </c>
      <c r="F10" s="32">
        <v>43728</v>
      </c>
      <c r="G10" s="14" t="s">
        <v>13</v>
      </c>
    </row>
    <row r="11" spans="1:7" s="31" customFormat="1" ht="28.7" customHeight="1" x14ac:dyDescent="0.2">
      <c r="A11" s="18" t="s">
        <v>21</v>
      </c>
      <c r="B11" s="8">
        <v>6</v>
      </c>
      <c r="C11" s="22">
        <f>F8+3</f>
        <v>43729</v>
      </c>
      <c r="D11" s="21">
        <f>F8+3</f>
        <v>43729</v>
      </c>
      <c r="E11" s="30">
        <f>F8+3</f>
        <v>43729</v>
      </c>
      <c r="F11" s="32"/>
      <c r="G11" s="36"/>
    </row>
    <row r="12" spans="1:7" s="31" customFormat="1" ht="28.7" customHeight="1" x14ac:dyDescent="0.2">
      <c r="A12" s="18" t="s">
        <v>22</v>
      </c>
      <c r="B12" s="8">
        <v>7</v>
      </c>
      <c r="C12" s="23">
        <f>F10+7</f>
        <v>43735</v>
      </c>
      <c r="D12" s="23">
        <f>F10+49</f>
        <v>43777</v>
      </c>
      <c r="E12" s="30">
        <f>F10+20</f>
        <v>43748</v>
      </c>
      <c r="F12" s="32">
        <v>43749</v>
      </c>
      <c r="G12" s="14" t="s">
        <v>13</v>
      </c>
    </row>
    <row r="13" spans="1:7" ht="28.7" customHeight="1" x14ac:dyDescent="0.2">
      <c r="A13" s="18" t="s">
        <v>23</v>
      </c>
      <c r="B13" s="8">
        <v>8</v>
      </c>
      <c r="C13" s="23">
        <f>F12+1</f>
        <v>43750</v>
      </c>
      <c r="D13" s="23">
        <f>F12+1</f>
        <v>43750</v>
      </c>
      <c r="E13" s="30">
        <f>F12+1</f>
        <v>43750</v>
      </c>
      <c r="F13" s="32"/>
      <c r="G13" s="36"/>
    </row>
    <row r="14" spans="1:7" ht="28.7" customHeight="1" x14ac:dyDescent="0.2">
      <c r="A14" s="40" t="s">
        <v>24</v>
      </c>
      <c r="B14" s="8">
        <v>9</v>
      </c>
      <c r="C14" s="23">
        <f>F12+2</f>
        <v>43751</v>
      </c>
      <c r="D14" s="23">
        <f>F12+2</f>
        <v>43751</v>
      </c>
      <c r="E14" s="30">
        <f>F12+2</f>
        <v>43751</v>
      </c>
      <c r="F14" s="32">
        <v>43751</v>
      </c>
      <c r="G14" s="14" t="s">
        <v>13</v>
      </c>
    </row>
    <row r="15" spans="1:7" ht="28.7" customHeight="1" x14ac:dyDescent="0.2">
      <c r="A15" s="18" t="s">
        <v>25</v>
      </c>
      <c r="B15" s="8">
        <v>10</v>
      </c>
      <c r="C15" s="23">
        <f>F12+3</f>
        <v>43752</v>
      </c>
      <c r="D15" s="23">
        <f>F12+3</f>
        <v>43752</v>
      </c>
      <c r="E15" s="30">
        <f>F12+3</f>
        <v>43752</v>
      </c>
      <c r="F15" s="32"/>
      <c r="G15" s="36"/>
    </row>
    <row r="16" spans="1:7" ht="28.7" customHeight="1" x14ac:dyDescent="0.2">
      <c r="A16" s="18" t="s">
        <v>26</v>
      </c>
      <c r="B16" s="8">
        <v>11</v>
      </c>
      <c r="C16" s="23">
        <f>F14+3</f>
        <v>43754</v>
      </c>
      <c r="D16" s="23">
        <f>F14+7</f>
        <v>43758</v>
      </c>
      <c r="E16" s="30">
        <f>F14+5</f>
        <v>43756</v>
      </c>
      <c r="F16" s="32"/>
      <c r="G16" s="36"/>
    </row>
    <row r="17" spans="3:3" x14ac:dyDescent="0.2">
      <c r="C17" s="33"/>
    </row>
  </sheetData>
  <sheetProtection selectLockedCells="1"/>
  <mergeCells count="2">
    <mergeCell ref="A5:B5"/>
    <mergeCell ref="D5:F5"/>
  </mergeCells>
  <pageMargins left="0.54979166666666668" right="0.2" top="0.43" bottom="0.46" header="0.3" footer="0.3"/>
  <pageSetup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17"/>
  <sheetViews>
    <sheetView zoomScale="90" zoomScaleNormal="90" zoomScaleSheetLayoutView="100" zoomScalePageLayoutView="70" workbookViewId="0">
      <selection activeCell="G15" sqref="G15"/>
    </sheetView>
  </sheetViews>
  <sheetFormatPr defaultRowHeight="12.75" x14ac:dyDescent="0.2"/>
  <cols>
    <col min="1" max="1" width="60" style="24" bestFit="1" customWidth="1"/>
    <col min="2" max="2" width="11.28515625" style="24" customWidth="1"/>
    <col min="3" max="3" width="14.42578125" style="24" bestFit="1" customWidth="1"/>
    <col min="4" max="4" width="14.28515625" style="24" bestFit="1" customWidth="1"/>
    <col min="5" max="5" width="18" style="24" customWidth="1"/>
    <col min="6" max="6" width="19.42578125" style="24" customWidth="1"/>
    <col min="7" max="7" width="17.85546875" style="24" customWidth="1"/>
    <col min="8" max="8" width="18.7109375" style="24" bestFit="1" customWidth="1"/>
    <col min="9" max="10" width="9.140625" style="24"/>
    <col min="11" max="11" width="25.42578125" style="24" customWidth="1"/>
    <col min="12" max="16384" width="9.140625" style="24"/>
  </cols>
  <sheetData>
    <row r="1" spans="1:7" ht="24" customHeight="1" x14ac:dyDescent="0.3">
      <c r="A1" s="1" t="s">
        <v>18</v>
      </c>
      <c r="B1" s="1"/>
      <c r="C1" s="1"/>
    </row>
    <row r="2" spans="1:7" ht="14.25" customHeight="1" thickBot="1" x14ac:dyDescent="0.25"/>
    <row r="3" spans="1:7" ht="24" customHeight="1" thickBot="1" x14ac:dyDescent="0.25">
      <c r="A3" s="3" t="s">
        <v>0</v>
      </c>
      <c r="B3" s="9" t="s">
        <v>12</v>
      </c>
      <c r="C3" s="10"/>
      <c r="E3" s="3" t="s">
        <v>1</v>
      </c>
      <c r="F3" s="25"/>
    </row>
    <row r="4" spans="1:7" ht="13.5" customHeight="1" thickBot="1" x14ac:dyDescent="0.25">
      <c r="A4" s="26"/>
      <c r="B4" s="26"/>
      <c r="C4" s="26"/>
      <c r="D4" s="26"/>
      <c r="E4" s="26"/>
      <c r="F4" s="26"/>
    </row>
    <row r="5" spans="1:7" ht="42" customHeight="1" thickBot="1" x14ac:dyDescent="0.25">
      <c r="A5" s="41" t="s">
        <v>2</v>
      </c>
      <c r="B5" s="42"/>
      <c r="C5" s="27">
        <v>43716</v>
      </c>
      <c r="D5" s="43"/>
      <c r="E5" s="43"/>
      <c r="F5" s="43"/>
    </row>
    <row r="6" spans="1:7" ht="13.5" customHeight="1" x14ac:dyDescent="0.2">
      <c r="C6" s="13" t="s">
        <v>11</v>
      </c>
      <c r="D6" s="2"/>
    </row>
    <row r="7" spans="1:7" ht="45.75" customHeight="1" x14ac:dyDescent="0.25">
      <c r="A7" s="19" t="s">
        <v>3</v>
      </c>
      <c r="B7" s="19" t="s">
        <v>4</v>
      </c>
      <c r="C7" s="19" t="s">
        <v>7</v>
      </c>
      <c r="D7" s="19" t="s">
        <v>8</v>
      </c>
      <c r="E7" s="20" t="s">
        <v>9</v>
      </c>
      <c r="F7" s="20" t="s">
        <v>6</v>
      </c>
    </row>
    <row r="8" spans="1:7" ht="28.7" customHeight="1" x14ac:dyDescent="0.2">
      <c r="A8" s="18" t="s">
        <v>19</v>
      </c>
      <c r="B8" s="8">
        <v>3</v>
      </c>
      <c r="C8" s="23">
        <f>C5+7</f>
        <v>43723</v>
      </c>
      <c r="D8" s="23">
        <f>C5+30</f>
        <v>43746</v>
      </c>
      <c r="E8" s="28">
        <f>C5+10</f>
        <v>43726</v>
      </c>
      <c r="F8" s="29">
        <v>43726</v>
      </c>
      <c r="G8" s="50" t="s">
        <v>13</v>
      </c>
    </row>
    <row r="9" spans="1:7" s="31" customFormat="1" ht="28.7" customHeight="1" x14ac:dyDescent="0.2">
      <c r="A9" s="18" t="s">
        <v>15</v>
      </c>
      <c r="B9" s="8">
        <v>4</v>
      </c>
      <c r="C9" s="22">
        <f>F8+1</f>
        <v>43727</v>
      </c>
      <c r="D9" s="21">
        <f>F8+1</f>
        <v>43727</v>
      </c>
      <c r="E9" s="30">
        <f>F8+1</f>
        <v>43727</v>
      </c>
      <c r="F9" s="32"/>
      <c r="G9" s="36"/>
    </row>
    <row r="10" spans="1:7" s="31" customFormat="1" ht="28.7" customHeight="1" x14ac:dyDescent="0.2">
      <c r="A10" s="18" t="s">
        <v>20</v>
      </c>
      <c r="B10" s="8">
        <v>5</v>
      </c>
      <c r="C10" s="22">
        <f>F8+2</f>
        <v>43728</v>
      </c>
      <c r="D10" s="21">
        <f>F8+2</f>
        <v>43728</v>
      </c>
      <c r="E10" s="30">
        <f>F8+2</f>
        <v>43728</v>
      </c>
      <c r="F10" s="32"/>
      <c r="G10" s="36"/>
    </row>
    <row r="11" spans="1:7" s="31" customFormat="1" ht="28.7" customHeight="1" x14ac:dyDescent="0.2">
      <c r="A11" s="18" t="s">
        <v>21</v>
      </c>
      <c r="B11" s="8">
        <v>6</v>
      </c>
      <c r="C11" s="22">
        <f>F8+3</f>
        <v>43729</v>
      </c>
      <c r="D11" s="21">
        <f>F8+3</f>
        <v>43729</v>
      </c>
      <c r="E11" s="30">
        <f>F8+3</f>
        <v>43729</v>
      </c>
      <c r="F11" s="32">
        <v>43729</v>
      </c>
      <c r="G11" s="50" t="s">
        <v>13</v>
      </c>
    </row>
    <row r="12" spans="1:7" s="31" customFormat="1" ht="28.7" customHeight="1" x14ac:dyDescent="0.2">
      <c r="A12" s="18" t="s">
        <v>22</v>
      </c>
      <c r="B12" s="8">
        <v>7</v>
      </c>
      <c r="C12" s="23">
        <f>F11+7</f>
        <v>43736</v>
      </c>
      <c r="D12" s="23">
        <f>F11+49</f>
        <v>43778</v>
      </c>
      <c r="E12" s="30">
        <f>F11+20</f>
        <v>43749</v>
      </c>
      <c r="F12" s="32">
        <v>43749</v>
      </c>
      <c r="G12" s="50" t="s">
        <v>13</v>
      </c>
    </row>
    <row r="13" spans="1:7" ht="28.7" customHeight="1" x14ac:dyDescent="0.2">
      <c r="A13" s="18" t="s">
        <v>23</v>
      </c>
      <c r="B13" s="8">
        <v>8</v>
      </c>
      <c r="C13" s="23">
        <f>F12+1</f>
        <v>43750</v>
      </c>
      <c r="D13" s="23">
        <f>F12+1</f>
        <v>43750</v>
      </c>
      <c r="E13" s="30">
        <f>F12+1</f>
        <v>43750</v>
      </c>
      <c r="F13" s="32"/>
      <c r="G13" s="36"/>
    </row>
    <row r="14" spans="1:7" ht="28.7" customHeight="1" x14ac:dyDescent="0.2">
      <c r="A14" s="40" t="s">
        <v>24</v>
      </c>
      <c r="B14" s="8">
        <v>9</v>
      </c>
      <c r="C14" s="23">
        <f>F12+2</f>
        <v>43751</v>
      </c>
      <c r="D14" s="23">
        <f>F12+2</f>
        <v>43751</v>
      </c>
      <c r="E14" s="30">
        <f>F12+2</f>
        <v>43751</v>
      </c>
      <c r="F14" s="32"/>
      <c r="G14" s="36"/>
    </row>
    <row r="15" spans="1:7" ht="28.7" customHeight="1" x14ac:dyDescent="0.2">
      <c r="A15" s="18" t="s">
        <v>25</v>
      </c>
      <c r="B15" s="8">
        <v>10</v>
      </c>
      <c r="C15" s="23">
        <f>F12+3</f>
        <v>43752</v>
      </c>
      <c r="D15" s="23">
        <f>F12+3</f>
        <v>43752</v>
      </c>
      <c r="E15" s="30">
        <f>F12+3</f>
        <v>43752</v>
      </c>
      <c r="F15" s="32">
        <v>43752</v>
      </c>
      <c r="G15" s="50" t="s">
        <v>13</v>
      </c>
    </row>
    <row r="16" spans="1:7" ht="28.7" customHeight="1" x14ac:dyDescent="0.2">
      <c r="A16" s="18" t="s">
        <v>26</v>
      </c>
      <c r="B16" s="8">
        <v>11</v>
      </c>
      <c r="C16" s="23">
        <f>F15+3</f>
        <v>43755</v>
      </c>
      <c r="D16" s="23">
        <f>F15+7</f>
        <v>43759</v>
      </c>
      <c r="E16" s="30">
        <f>F15+5</f>
        <v>43757</v>
      </c>
      <c r="F16" s="32"/>
      <c r="G16" s="36"/>
    </row>
    <row r="17" spans="3:3" x14ac:dyDescent="0.2">
      <c r="C17" s="33"/>
    </row>
  </sheetData>
  <sheetProtection selectLockedCells="1"/>
  <mergeCells count="2">
    <mergeCell ref="A5:B5"/>
    <mergeCell ref="D5:F5"/>
  </mergeCells>
  <phoneticPr fontId="2" type="noConversion"/>
  <pageMargins left="0.54979166666666668" right="0.2" top="0.43" bottom="0.46" header="0.3" footer="0.3"/>
  <pageSetup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3"/>
  <sheetViews>
    <sheetView tabSelected="1" zoomScale="110" zoomScaleNormal="110" workbookViewId="0">
      <selection activeCell="D22" sqref="D22"/>
    </sheetView>
  </sheetViews>
  <sheetFormatPr defaultRowHeight="12.75" x14ac:dyDescent="0.2"/>
  <cols>
    <col min="1" max="1" width="13.140625" customWidth="1"/>
    <col min="2" max="2" width="12.28515625" customWidth="1"/>
    <col min="3" max="3" width="42.28515625" bestFit="1" customWidth="1"/>
    <col min="4" max="4" width="23.5703125" customWidth="1"/>
    <col min="5" max="5" width="18.28515625" customWidth="1"/>
  </cols>
  <sheetData>
    <row r="1" spans="1:6" ht="26.25" customHeight="1" x14ac:dyDescent="0.3">
      <c r="A1" s="12" t="s">
        <v>17</v>
      </c>
      <c r="B1" s="12"/>
      <c r="C1" s="12"/>
      <c r="D1" s="12"/>
      <c r="E1" s="12"/>
      <c r="F1" s="12"/>
    </row>
    <row r="2" spans="1:6" ht="26.25" customHeight="1" thickBot="1" x14ac:dyDescent="0.35">
      <c r="A2" s="12"/>
      <c r="B2" s="12"/>
      <c r="C2" s="12"/>
      <c r="D2" s="12"/>
      <c r="E2" s="12"/>
      <c r="F2" s="12"/>
    </row>
    <row r="3" spans="1:6" s="24" customFormat="1" ht="24" customHeight="1" thickBot="1" x14ac:dyDescent="0.25">
      <c r="A3" s="3"/>
      <c r="B3" s="3" t="s">
        <v>0</v>
      </c>
      <c r="C3" s="37" t="s">
        <v>12</v>
      </c>
      <c r="D3" s="3" t="s">
        <v>1</v>
      </c>
      <c r="E3" s="39"/>
      <c r="F3" s="38"/>
    </row>
    <row r="6" spans="1:6" ht="25.5" customHeight="1" x14ac:dyDescent="0.2">
      <c r="A6" s="48" t="s">
        <v>5</v>
      </c>
      <c r="B6" s="49"/>
      <c r="C6" s="34">
        <v>43709</v>
      </c>
      <c r="D6" s="5" t="s">
        <v>14</v>
      </c>
    </row>
    <row r="7" spans="1:6" ht="16.5" customHeight="1" x14ac:dyDescent="0.2">
      <c r="A7" s="11" t="s">
        <v>10</v>
      </c>
      <c r="B7" s="11"/>
      <c r="C7" s="11"/>
      <c r="D7" s="6"/>
    </row>
    <row r="8" spans="1:6" ht="9.75" hidden="1" customHeight="1" x14ac:dyDescent="0.2">
      <c r="A8" s="11"/>
      <c r="B8" s="11"/>
      <c r="C8" s="11"/>
      <c r="D8" s="6"/>
    </row>
    <row r="9" spans="1:6" ht="12" customHeight="1" thickBot="1" x14ac:dyDescent="0.25">
      <c r="A9" s="11"/>
      <c r="B9" s="11"/>
      <c r="C9" s="11"/>
      <c r="D9" s="6"/>
    </row>
    <row r="10" spans="1:6" ht="63" customHeight="1" thickBot="1" x14ac:dyDescent="0.25">
      <c r="A10" s="46" t="s">
        <v>16</v>
      </c>
      <c r="B10" s="47"/>
      <c r="C10" s="35">
        <f>C6+45</f>
        <v>43754</v>
      </c>
      <c r="D10" s="16"/>
    </row>
    <row r="11" spans="1:6" x14ac:dyDescent="0.2">
      <c r="C11" s="44"/>
      <c r="D11" s="45"/>
      <c r="E11" s="7"/>
    </row>
    <row r="12" spans="1:6" x14ac:dyDescent="0.2">
      <c r="A12" s="17"/>
      <c r="B12" s="17"/>
      <c r="C12" s="15"/>
    </row>
    <row r="13" spans="1:6" x14ac:dyDescent="0.2">
      <c r="E13" s="4"/>
    </row>
  </sheetData>
  <sheetProtection selectLockedCells="1"/>
  <mergeCells count="3">
    <mergeCell ref="C11:D11"/>
    <mergeCell ref="A10:B10"/>
    <mergeCell ref="A6:B6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Visit Calendar Tool Group 1</vt:lpstr>
      <vt:lpstr>Visit Calendar Tool Group 2</vt:lpstr>
      <vt:lpstr>Last_Day_to_Enroll</vt:lpstr>
      <vt:lpstr>Last_Day_to_Enroll!Print_Area</vt:lpstr>
      <vt:lpstr>'Visit Calendar Tool Group 1'!Print_Area</vt:lpstr>
      <vt:lpstr>'Visit Calendar Tool Group 2'!Print_Area</vt:lpstr>
    </vt:vector>
  </TitlesOfParts>
  <Company>SCHARP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Julie Ngo</cp:lastModifiedBy>
  <cp:lastPrinted>2016-01-06T00:38:52Z</cp:lastPrinted>
  <dcterms:created xsi:type="dcterms:W3CDTF">2009-08-25T05:00:32Z</dcterms:created>
  <dcterms:modified xsi:type="dcterms:W3CDTF">2019-11-04T23:31:14Z</dcterms:modified>
</cp:coreProperties>
</file>