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levy\Desktop\"/>
    </mc:Choice>
  </mc:AlternateContent>
  <xr:revisionPtr revIDLastSave="0" documentId="8_{0858FC77-305F-473D-B1A4-E0A713CF52C0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Abstract Timeline old" sheetId="1" state="hidden" r:id="rId1"/>
    <sheet name="Concept-Abstract Timeline" sheetId="3" r:id="rId2"/>
    <sheet name="Oral-Poster Timeline" sheetId="2" r:id="rId3"/>
  </sheets>
  <definedNames>
    <definedName name="_xlnm._FilterDatabase" localSheetId="2" hidden="1">'Oral-Poster Timeline'!$B$3:$I$7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" l="1"/>
  <c r="H25" i="3"/>
  <c r="F25" i="3"/>
  <c r="G25" i="3"/>
  <c r="I15" i="3"/>
  <c r="J15" i="3" s="1"/>
  <c r="H15" i="3"/>
  <c r="F15" i="3"/>
  <c r="G15" i="3" s="1"/>
  <c r="F6" i="3"/>
  <c r="G6" i="3" s="1"/>
  <c r="H6" i="3" s="1"/>
  <c r="I6" i="3" s="1"/>
  <c r="J6" i="3" s="1"/>
  <c r="H5" i="3"/>
  <c r="F29" i="3" l="1"/>
  <c r="G29" i="3" s="1"/>
  <c r="H29" i="3" s="1"/>
  <c r="I29" i="3" s="1"/>
  <c r="F19" i="3"/>
  <c r="G19" i="3" s="1"/>
  <c r="H19" i="3" s="1"/>
  <c r="I19" i="3" s="1"/>
  <c r="J19" i="3" s="1"/>
  <c r="F9" i="3"/>
  <c r="G9" i="3" s="1"/>
  <c r="H9" i="3" s="1"/>
  <c r="I9" i="3" s="1"/>
  <c r="J9" i="3" s="1"/>
  <c r="F10" i="3" l="1"/>
  <c r="F28" i="3" l="1"/>
  <c r="G28" i="3" s="1"/>
  <c r="H28" i="3" s="1"/>
  <c r="I28" i="3" s="1"/>
  <c r="F27" i="3"/>
  <c r="G27" i="3" s="1"/>
  <c r="H27" i="3" s="1"/>
  <c r="I27" i="3" s="1"/>
  <c r="G10" i="3"/>
  <c r="H10" i="3" s="1"/>
  <c r="I10" i="3" s="1"/>
  <c r="J10" i="3" s="1"/>
  <c r="F8" i="3"/>
  <c r="G8" i="3" s="1"/>
  <c r="H8" i="3" s="1"/>
  <c r="I8" i="3" s="1"/>
  <c r="J8" i="3" s="1"/>
  <c r="F7" i="3"/>
  <c r="G7" i="3" s="1"/>
  <c r="H7" i="3" s="1"/>
  <c r="I7" i="3" s="1"/>
  <c r="J7" i="3" s="1"/>
  <c r="I6" i="2"/>
  <c r="F5" i="2"/>
  <c r="G5" i="2" s="1"/>
  <c r="H5" i="2" s="1"/>
  <c r="I5" i="2" s="1"/>
  <c r="F18" i="3"/>
  <c r="G18" i="3" s="1"/>
  <c r="H18" i="3" s="1"/>
  <c r="I18" i="3" s="1"/>
  <c r="J18" i="3" s="1"/>
  <c r="F17" i="3"/>
  <c r="G17" i="3" s="1"/>
  <c r="H17" i="3" s="1"/>
  <c r="I17" i="3" s="1"/>
  <c r="J17" i="3" s="1"/>
  <c r="F4" i="2" l="1"/>
  <c r="G4" i="2" s="1"/>
  <c r="H4" i="2" s="1"/>
  <c r="I4" i="2" s="1"/>
  <c r="F24" i="3"/>
  <c r="G24" i="3" s="1"/>
  <c r="H24" i="3" s="1"/>
  <c r="F14" i="3"/>
  <c r="G14" i="3" s="1"/>
  <c r="H14" i="3" s="1"/>
  <c r="I14" i="3" s="1"/>
  <c r="J14" i="3" s="1"/>
  <c r="F5" i="3"/>
  <c r="G5" i="3" s="1"/>
  <c r="I5" i="3" s="1"/>
  <c r="J5" i="3" s="1"/>
  <c r="I24" i="3" l="1"/>
  <c r="F26" i="3"/>
  <c r="F16" i="3"/>
  <c r="G26" i="3" l="1"/>
  <c r="H26" i="3" s="1"/>
  <c r="I26" i="3" s="1"/>
  <c r="G16" i="3"/>
  <c r="H16" i="3" s="1"/>
  <c r="I16" i="3" s="1"/>
  <c r="J16" i="3" s="1"/>
  <c r="F36" i="1" l="1"/>
  <c r="G36" i="1" s="1"/>
  <c r="H36" i="1" s="1"/>
  <c r="I36" i="1" s="1"/>
  <c r="F32" i="1"/>
  <c r="G32" i="1" s="1"/>
  <c r="H32" i="1" s="1"/>
  <c r="I32" i="1" s="1"/>
  <c r="F31" i="1"/>
  <c r="G31" i="1" s="1"/>
  <c r="H31" i="1" s="1"/>
  <c r="I31" i="1" s="1"/>
  <c r="F24" i="1"/>
  <c r="G24" i="1" s="1"/>
  <c r="H24" i="1" s="1"/>
  <c r="I24" i="1" s="1"/>
  <c r="J24" i="1" s="1"/>
  <c r="F20" i="1"/>
  <c r="G20" i="1"/>
  <c r="H20" i="1" s="1"/>
  <c r="I20" i="1" s="1"/>
  <c r="J20" i="1" s="1"/>
  <c r="F19" i="1"/>
  <c r="G19" i="1" s="1"/>
  <c r="H19" i="1" s="1"/>
  <c r="I19" i="1" s="1"/>
  <c r="J19" i="1" s="1"/>
  <c r="F7" i="1"/>
  <c r="G7" i="1" s="1"/>
  <c r="H7" i="1" s="1"/>
  <c r="I7" i="1" s="1"/>
  <c r="J7" i="1" s="1"/>
  <c r="F11" i="1"/>
  <c r="G11" i="1" s="1"/>
  <c r="H11" i="1" s="1"/>
  <c r="I11" i="1" s="1"/>
  <c r="J11" i="1" s="1"/>
  <c r="F6" i="1"/>
  <c r="G6" i="1" s="1"/>
  <c r="H6" i="1" s="1"/>
  <c r="I6" i="1" s="1"/>
  <c r="J6" i="1" s="1"/>
  <c r="F35" i="1"/>
  <c r="G35" i="1" s="1"/>
  <c r="H35" i="1" s="1"/>
  <c r="I35" i="1" s="1"/>
  <c r="F23" i="1"/>
  <c r="G23" i="1" s="1"/>
  <c r="H23" i="1" s="1"/>
  <c r="I23" i="1" s="1"/>
  <c r="J23" i="1" s="1"/>
  <c r="F10" i="1"/>
  <c r="G10" i="1"/>
  <c r="H10" i="1" s="1"/>
  <c r="I10" i="1" s="1"/>
  <c r="J10" i="1" s="1"/>
  <c r="F30" i="1"/>
  <c r="G30" i="1" s="1"/>
  <c r="H30" i="1" s="1"/>
  <c r="I30" i="1" s="1"/>
  <c r="F18" i="1"/>
  <c r="G18" i="1" s="1"/>
  <c r="H18" i="1" s="1"/>
  <c r="I18" i="1" s="1"/>
  <c r="J18" i="1" s="1"/>
  <c r="F5" i="1"/>
  <c r="G5" i="1"/>
  <c r="H5" i="1" s="1"/>
  <c r="I5" i="1" s="1"/>
  <c r="J5" i="1" s="1"/>
  <c r="F34" i="1"/>
  <c r="G34" i="1" s="1"/>
  <c r="H34" i="1" s="1"/>
  <c r="I34" i="1" s="1"/>
  <c r="F22" i="1"/>
  <c r="G22" i="1" s="1"/>
  <c r="H22" i="1" s="1"/>
  <c r="I22" i="1" s="1"/>
  <c r="J22" i="1" s="1"/>
  <c r="F9" i="1"/>
  <c r="G9" i="1" s="1"/>
  <c r="H9" i="1" s="1"/>
  <c r="I9" i="1" s="1"/>
  <c r="J9" i="1" s="1"/>
  <c r="F33" i="1"/>
  <c r="F28" i="1"/>
  <c r="G28" i="1" s="1"/>
  <c r="H28" i="1" s="1"/>
  <c r="I28" i="1" s="1"/>
  <c r="F21" i="1"/>
  <c r="G21" i="1" s="1"/>
  <c r="H21" i="1" s="1"/>
  <c r="I21" i="1" s="1"/>
  <c r="J21" i="1" s="1"/>
  <c r="F17" i="1"/>
  <c r="G17" i="1"/>
  <c r="H17" i="1" s="1"/>
  <c r="I17" i="1" s="1"/>
  <c r="J17" i="1" s="1"/>
  <c r="F16" i="1"/>
  <c r="G16" i="1" s="1"/>
  <c r="H16" i="1" s="1"/>
  <c r="I16" i="1" s="1"/>
  <c r="J16" i="1" s="1"/>
  <c r="F8" i="1"/>
  <c r="G8" i="1" s="1"/>
  <c r="H8" i="1" s="1"/>
  <c r="I8" i="1" s="1"/>
  <c r="J8" i="1" s="1"/>
  <c r="F3" i="1"/>
  <c r="G3" i="1" s="1"/>
  <c r="H3" i="1" s="1"/>
  <c r="I3" i="1" s="1"/>
  <c r="J3" i="1" s="1"/>
  <c r="F29" i="1"/>
  <c r="G29" i="1" s="1"/>
  <c r="H29" i="1" s="1"/>
  <c r="I29" i="1" s="1"/>
  <c r="F4" i="1"/>
  <c r="G4" i="1" s="1"/>
  <c r="H4" i="1" s="1"/>
  <c r="I4" i="1" s="1"/>
  <c r="J4" i="1" s="1"/>
  <c r="G33" i="1"/>
  <c r="H33" i="1" s="1"/>
  <c r="I33" i="1" s="1"/>
</calcChain>
</file>

<file path=xl/sharedStrings.xml><?xml version="1.0" encoding="utf-8"?>
<sst xmlns="http://schemas.openxmlformats.org/spreadsheetml/2006/main" count="219" uniqueCount="70">
  <si>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</si>
  <si>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</si>
  <si>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</si>
  <si>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</si>
  <si>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</si>
  <si>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</si>
  <si>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</si>
  <si>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</si>
  <si>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</si>
  <si>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</si>
  <si>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</si>
  <si>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</si>
  <si>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</si>
  <si>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</si>
  <si>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</si>
  <si>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</si>
  <si>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ICMI 2017</t>
  </si>
  <si>
    <t>Jun 19-21</t>
  </si>
  <si>
    <t>Philadelphia</t>
  </si>
  <si>
    <t>IAPAC Adherence 2017</t>
  </si>
  <si>
    <t>Jun 4-6</t>
  </si>
  <si>
    <t>Miami</t>
  </si>
  <si>
    <t>IAPAC 2017 Late-breaker</t>
  </si>
  <si>
    <t>ISSTDR</t>
  </si>
  <si>
    <t>July 9-12</t>
  </si>
  <si>
    <t>Rio</t>
  </si>
  <si>
    <t>IAS 2017</t>
  </si>
  <si>
    <t>July 23-26</t>
  </si>
  <si>
    <t>Paris</t>
  </si>
  <si>
    <t>IAS 2017 late-breaker</t>
  </si>
  <si>
    <t>IDSOG 2017</t>
  </si>
  <si>
    <t>Aug 10-12</t>
  </si>
  <si>
    <t>Park City, UT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</si>
  <si>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</si>
  <si>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</si>
  <si>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</si>
  <si>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</si>
  <si>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</si>
  <si>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</si>
  <si>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>Quantitative Analysis- Analysis already underway at SCHARP</t>
  </si>
  <si>
    <t>Abstract Deadline</t>
  </si>
  <si>
    <t>Abstract to MTN MRC</t>
  </si>
  <si>
    <t>Abstract to Sponsor 
(if other than DAIDS)</t>
  </si>
  <si>
    <t>Abstract to PPC</t>
  </si>
  <si>
    <t>Concept submission to PPC 
(if data analysis is already underway in this area)</t>
  </si>
  <si>
    <t>AIDS/IAS 2020 LB</t>
  </si>
  <si>
    <t>Concept submission to PPC 
(if new data request)</t>
  </si>
  <si>
    <t>Oral/Poster Presentation Review Timeline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</si>
  <si>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</si>
  <si>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</si>
  <si>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</si>
  <si>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t>Submit to PPC</t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</si>
  <si>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</si>
  <si>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**DATES IN RED ARE ESTIMATED -- THESE WILL BE UPDATED WHEN ACTUAL SUBMISSION DEADLINES ARE AVAILABLE FROM THE CONFERENCE ORGANIZERS.</t>
  </si>
  <si>
    <t xml:space="preserve">&lt;-------------------&lt;&lt;-------------------&lt;&lt;-------------------&lt;&lt;-------------------&lt;&lt;-------------------&lt;&lt;--------------------Deadlines Read from Right to Left </t>
  </si>
  <si>
    <t xml:space="preserve">&lt;-------------------&lt;&lt;-------------------&lt;&lt;-------------------&lt;&lt;-------------------&lt;&lt;-------------------&lt;&lt;-------------------&lt;&lt;----------------Deadlines Read from Right to Left </t>
  </si>
  <si>
    <t>TBD</t>
  </si>
  <si>
    <t>AIDS/IAS 2021</t>
  </si>
  <si>
    <t>July 18-21</t>
  </si>
  <si>
    <t>Berlin</t>
  </si>
  <si>
    <t>HIVR4P 2021</t>
  </si>
  <si>
    <t>Jan 27-28, Feb 3-4</t>
  </si>
  <si>
    <t>Virtual</t>
  </si>
  <si>
    <t>CROI 2021</t>
  </si>
  <si>
    <t>HIVR4P 2021 LB</t>
  </si>
  <si>
    <t>March 8-10</t>
  </si>
  <si>
    <r>
      <t xml:space="preserve">Quantitative Analysis- </t>
    </r>
    <r>
      <rPr>
        <b/>
        <sz val="11"/>
        <color theme="8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</t>
    </r>
  </si>
  <si>
    <r>
      <rPr>
        <b/>
        <sz val="11"/>
        <color theme="8"/>
        <rFont val="Calibri"/>
        <family val="2"/>
        <scheme val="minor"/>
      </rPr>
      <t>NEW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</si>
  <si>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theme="8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8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</si>
  <si>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t>CROI 2021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</si>
</sst>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 wrapText="1"/>
    </xf>
    <xf numFmtId="14" fontId="0" fillId="0" borderId="12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4" fontId="9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14" fontId="9" fillId="0" borderId="8" xfId="0" applyNumberFormat="1" applyFont="1" applyBorder="1" applyAlignment="1">
      <alignment wrapText="1"/>
    </xf>
    <xf numFmtId="14" fontId="9" fillId="0" borderId="14" xfId="0" applyNumberFormat="1" applyFont="1" applyBorder="1" applyAlignment="1">
      <alignment wrapText="1"/>
    </xf>
    <xf numFmtId="14" fontId="7" fillId="0" borderId="8" xfId="0" applyNumberFormat="1" applyFont="1" applyFill="1" applyBorder="1" applyAlignment="1">
      <alignment wrapText="1"/>
    </xf>
    <xf numFmtId="14" fontId="7" fillId="0" borderId="14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4" fontId="7" fillId="0" borderId="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14" fontId="7" fillId="0" borderId="15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14" fontId="7" fillId="0" borderId="17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4" fontId="11" fillId="0" borderId="0" xfId="0" applyNumberFormat="1" applyFont="1" applyFill="1" applyBorder="1" applyAlignment="1">
      <alignment horizontal="right" wrapText="1"/>
    </xf>
    <xf numFmtId="14" fontId="11" fillId="0" borderId="1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0"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diagonalUp="0" diagonalDown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 xr9:uid="{00000000-0011-0000-FFFF-FFFF00000000}">
      <tableStyleElement type="headerRow" dxfId="49"/>
      <tableStyleElement type="firstColumn" dxfId="48"/>
      <tableStyleElement type="firstRowStripe" dxfId="47"/>
    </tableStyle>
    <tableStyle name="Table Style 1" pivot="0" count="3" xr9:uid="{00000000-0011-0000-FFFF-FFFF01000000}">
      <tableStyleElement type="headerRow" dxfId="46"/>
      <tableStyleElement type="firstColumn" dxfId="45"/>
      <tableStyleElement type="firstRowStripe" dxfId="44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3:J19" totalsRowShown="0" headerRowDxfId="43" dataDxfId="41" headerRowBorderDxfId="42" tableBorderDxfId="40">
  <autoFilter ref="B13:J19" xr:uid="{00000000-0009-0000-0100-000001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xmlns:xlrd2="http://schemas.microsoft.com/office/spreadsheetml/2017/richdata2" ref="B13:J14">
    <sortCondition ref="E13"/>
  </sortState>
  <tableColumns count="9">
    <tableColumn id="1" xr3:uid="{00000000-0010-0000-0000-000001000000}" name="Conference" dataDxfId="39"/>
    <tableColumn id="2" xr3:uid="{00000000-0010-0000-0000-000002000000}" name="Dates" dataDxfId="38"/>
    <tableColumn id="3" xr3:uid="{00000000-0010-0000-0000-000003000000}" name="Location" dataDxfId="37"/>
    <tableColumn id="4" xr3:uid="{00000000-0010-0000-0000-000004000000}" name="Abstract Deadline" dataDxfId="36"/>
    <tableColumn id="5" xr3:uid="{00000000-0010-0000-0000-000005000000}" name="Abstract to MTN MRC" dataDxfId="35">
      <calculatedColumnFormula>E14-814</calculatedColumnFormula>
    </tableColumn>
    <tableColumn id="6" xr3:uid="{00000000-0010-0000-0000-000006000000}" name="Abstract to Sponsor _x000a_(if other than DAIDS)" dataDxfId="34">
      <calculatedColumnFormula>F14-7</calculatedColumnFormula>
    </tableColumn>
    <tableColumn id="7" xr3:uid="{00000000-0010-0000-0000-000007000000}" name="Abstract to PPC" dataDxfId="33"/>
    <tableColumn id="8" xr3:uid="{00000000-0010-0000-0000-000008000000}" name="Data request to SCHARP for analysis already underway*" dataDxfId="32"/>
    <tableColumn id="9" xr3:uid="{00000000-0010-0000-0000-000009000000}" name="Concept submission to PPC _x000a_(if data analysis is already underway in this area)" dataDxfId="31">
      <calculatedColumnFormula>I14-14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:J11" totalsRowShown="0" headerRowDxfId="30" dataDxfId="29">
  <autoFilter ref="B4:J11" xr:uid="{00000000-0009-0000-0100-000002000000}"/>
  <sortState xmlns:xlrd2="http://schemas.microsoft.com/office/spreadsheetml/2017/richdata2" ref="B4:J4">
    <sortCondition ref="E3:E4"/>
  </sortState>
  <tableColumns count="9">
    <tableColumn id="1" xr3:uid="{00000000-0010-0000-0100-000001000000}" name="Conference" dataDxfId="28"/>
    <tableColumn id="2" xr3:uid="{00000000-0010-0000-0100-000002000000}" name="Dates" dataDxfId="27"/>
    <tableColumn id="3" xr3:uid="{00000000-0010-0000-0100-000003000000}" name="Location" dataDxfId="26"/>
    <tableColumn id="4" xr3:uid="{00000000-0010-0000-0100-000004000000}" name="Abstract Deadline" dataDxfId="25"/>
    <tableColumn id="5" xr3:uid="{00000000-0010-0000-0100-000005000000}" name="Abstract to MTN MRC" dataDxfId="24"/>
    <tableColumn id="6" xr3:uid="{00000000-0010-0000-0100-000006000000}" name="Abstract to Sponsor _x000a_(if other than DAIDS)" dataDxfId="23">
      <calculatedColumnFormula>F5-7</calculatedColumnFormula>
    </tableColumn>
    <tableColumn id="7" xr3:uid="{00000000-0010-0000-0100-000007000000}" name="Abstract to PPC" dataDxfId="22"/>
    <tableColumn id="8" xr3:uid="{00000000-0010-0000-0100-000008000000}" name="NEW Data request to _x000a_SCHARP- 6 Wks in Advance" dataDxfId="21">
      <calculatedColumnFormula>H5-42</calculatedColumnFormula>
    </tableColumn>
    <tableColumn id="9" xr3:uid="{00000000-0010-0000-0100-000009000000}" name="Concept submission to PPC _x000a_(if new data request)" dataDxfId="20">
      <calculatedColumnFormula>I5-14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23:I29" totalsRowShown="0" headerRowDxfId="19" dataDxfId="18">
  <autoFilter ref="B23:I29" xr:uid="{00000000-0009-0000-0100-000003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xmlns:xlrd2="http://schemas.microsoft.com/office/spreadsheetml/2017/richdata2" ref="B23:I23">
    <sortCondition ref="E68:E74"/>
  </sortState>
  <tableColumns count="8">
    <tableColumn id="1" xr3:uid="{00000000-0010-0000-0200-000001000000}" name="Conference" dataDxfId="17"/>
    <tableColumn id="2" xr3:uid="{00000000-0010-0000-0200-000002000000}" name="Dates" dataDxfId="16"/>
    <tableColumn id="3" xr3:uid="{00000000-0010-0000-0200-000003000000}" name="Location" dataDxfId="15"/>
    <tableColumn id="4" xr3:uid="{00000000-0010-0000-0200-000004000000}" name="Abstract Deadline" dataDxfId="14"/>
    <tableColumn id="5" xr3:uid="{00000000-0010-0000-0200-000005000000}" name="Abstract to MTN MRC" dataDxfId="13">
      <calculatedColumnFormula>E24-14</calculatedColumnFormula>
    </tableColumn>
    <tableColumn id="6" xr3:uid="{00000000-0010-0000-0200-000006000000}" name="Abstract to Sponsor _x000a_(if other than DAIDS)" dataDxfId="12">
      <calculatedColumnFormula>F24-7</calculatedColumnFormula>
    </tableColumn>
    <tableColumn id="7" xr3:uid="{00000000-0010-0000-0200-000007000000}" name="Abstract to PPC" dataDxfId="11"/>
    <tableColumn id="8" xr3:uid="{00000000-0010-0000-0200-000008000000}" name="Concept submission to PPC " dataDxfId="1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:I7" totalsRowShown="0" headerRowDxfId="9" dataDxfId="8">
  <autoFilter ref="B3:I7" xr:uid="{00000000-0009-0000-0100-000004000000}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xmlns:xlrd2="http://schemas.microsoft.com/office/spreadsheetml/2017/richdata2" ref="B5:I6">
    <sortCondition ref="E3:E6"/>
  </sortState>
  <tableColumns count="8">
    <tableColumn id="1" xr3:uid="{00000000-0010-0000-0300-000001000000}" name="Conference" dataDxfId="7"/>
    <tableColumn id="2" xr3:uid="{00000000-0010-0000-0300-000002000000}" name="Dates" dataDxfId="6"/>
    <tableColumn id="3" xr3:uid="{00000000-0010-0000-0300-000003000000}" name="Location" dataDxfId="5"/>
    <tableColumn id="4" xr3:uid="{00000000-0010-0000-0300-000004000000}" name="Presentation Deadline" dataDxfId="4"/>
    <tableColumn id="5" xr3:uid="{00000000-0010-0000-0300-000005000000}" name="Submit to MTN MRC" dataDxfId="3"/>
    <tableColumn id="6" xr3:uid="{00000000-0010-0000-0300-000006000000}" name="Submit to Sponsor _x000a_(if other than DAIDS)" dataDxfId="2"/>
    <tableColumn id="7" xr3:uid="{00000000-0010-0000-0300-000007000000}" name="Submit to PPC" dataDxfId="1"/>
    <tableColumn id="8" xr3:uid="{00000000-0010-0000-0300-000008000000}" name="Author Start _x000a_(submit draft to co-authors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workbookViewId="0">
      <selection activeCell="C27" sqref="C27"/>
    </sheetView>
  </sheetViews>
  <sheetFormatPr defaultColWidth="9.109375" defaultRowHeight="14.4" x14ac:dyDescent="0.3"/>
  <cols>
    <col min="1" max="1" width="9.109375" style="2"/>
    <col min="2" max="2" width="23.44140625" style="2" customWidth="1"/>
    <col min="3" max="3" width="10.109375" style="2" customWidth="1"/>
    <col min="4" max="4" width="12.109375" style="2" customWidth="1"/>
    <col min="5" max="5" width="13.5546875" style="2" customWidth="1"/>
    <col min="6" max="6" width="12.44140625" style="2" customWidth="1"/>
    <col min="7" max="7" width="11.88671875" style="2" customWidth="1"/>
    <col min="8" max="8" width="11.44140625" style="2" customWidth="1"/>
    <col min="9" max="9" width="19.33203125" style="2" customWidth="1"/>
    <col min="10" max="10" width="21" style="2" customWidth="1"/>
    <col min="11" max="11" width="9.88671875" style="2" customWidth="1"/>
    <col min="12" max="12" width="19.109375" style="2" customWidth="1"/>
    <col min="13" max="16384" width="9.109375" style="2"/>
  </cols>
  <sheetData>
    <row r="1" spans="2:10" x14ac:dyDescent="0.3">
      <c r="B1" s="62" t="s">
        <v>0</v>
      </c>
      <c r="C1" s="63"/>
      <c r="D1" s="63"/>
      <c r="E1" s="63"/>
      <c r="F1" s="63"/>
      <c r="G1" s="63"/>
      <c r="H1" s="63"/>
      <c r="I1" s="63"/>
      <c r="J1" s="63"/>
    </row>
    <row r="2" spans="2:10" s="1" customFormat="1" ht="57.6" x14ac:dyDescent="0.3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x14ac:dyDescent="0.3">
      <c r="B3" s="24" t="s">
        <v>10</v>
      </c>
      <c r="C3" s="5" t="s">
        <v>11</v>
      </c>
      <c r="D3" s="24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 x14ac:dyDescent="0.3">
      <c r="B4" s="8" t="s">
        <v>13</v>
      </c>
      <c r="C4" s="24" t="s">
        <v>14</v>
      </c>
      <c r="D4" s="24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 x14ac:dyDescent="0.3">
      <c r="B5" s="8" t="s">
        <v>16</v>
      </c>
      <c r="C5" s="7" t="s">
        <v>17</v>
      </c>
      <c r="D5" s="24" t="s">
        <v>18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 x14ac:dyDescent="0.3">
      <c r="B6" s="8" t="s">
        <v>19</v>
      </c>
      <c r="C6" s="7" t="s">
        <v>20</v>
      </c>
      <c r="D6" s="24" t="s">
        <v>21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 x14ac:dyDescent="0.3">
      <c r="B7" s="8" t="s">
        <v>22</v>
      </c>
      <c r="C7" s="7" t="s">
        <v>20</v>
      </c>
      <c r="D7" s="24" t="s">
        <v>21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 x14ac:dyDescent="0.3">
      <c r="B8" s="6" t="s">
        <v>23</v>
      </c>
      <c r="C8" s="7" t="s">
        <v>24</v>
      </c>
      <c r="D8" s="24" t="s">
        <v>25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 x14ac:dyDescent="0.3">
      <c r="B9" s="6" t="s">
        <v>26</v>
      </c>
      <c r="C9" s="24" t="s">
        <v>27</v>
      </c>
      <c r="D9" s="24" t="s">
        <v>28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 x14ac:dyDescent="0.3">
      <c r="B10" s="6" t="s">
        <v>29</v>
      </c>
      <c r="C10" s="24" t="s">
        <v>27</v>
      </c>
      <c r="D10" s="24" t="s">
        <v>28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 x14ac:dyDescent="0.3">
      <c r="B11" s="6" t="s">
        <v>30</v>
      </c>
      <c r="C11" s="24" t="s">
        <v>31</v>
      </c>
      <c r="D11" s="24" t="s">
        <v>32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 x14ac:dyDescent="0.3">
      <c r="B12" s="64" t="s">
        <v>33</v>
      </c>
      <c r="C12" s="64"/>
      <c r="D12" s="64"/>
      <c r="E12" s="64"/>
      <c r="F12" s="64"/>
      <c r="G12" s="64"/>
      <c r="H12" s="64"/>
      <c r="I12" s="64"/>
      <c r="J12" s="64"/>
    </row>
    <row r="13" spans="2:10" s="10" customFormat="1" ht="46.5" customHeight="1" x14ac:dyDescent="0.3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3">
      <c r="B14" s="62" t="s">
        <v>34</v>
      </c>
      <c r="C14" s="63"/>
      <c r="D14" s="63"/>
      <c r="E14" s="63"/>
      <c r="F14" s="63"/>
      <c r="G14" s="63"/>
      <c r="H14" s="63"/>
      <c r="I14" s="63"/>
      <c r="J14" s="63"/>
    </row>
    <row r="15" spans="2:10" s="1" customFormat="1" ht="57.6" x14ac:dyDescent="0.3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35</v>
      </c>
      <c r="J15" s="3" t="s">
        <v>36</v>
      </c>
    </row>
    <row r="16" spans="2:10" x14ac:dyDescent="0.3">
      <c r="B16" s="24" t="s">
        <v>10</v>
      </c>
      <c r="C16" s="5" t="s">
        <v>11</v>
      </c>
      <c r="D16" s="24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 x14ac:dyDescent="0.3">
      <c r="B17" s="8" t="s">
        <v>13</v>
      </c>
      <c r="C17" s="24" t="s">
        <v>14</v>
      </c>
      <c r="D17" s="24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 x14ac:dyDescent="0.3">
      <c r="B18" s="8" t="s">
        <v>16</v>
      </c>
      <c r="C18" s="7" t="s">
        <v>17</v>
      </c>
      <c r="D18" s="24" t="s">
        <v>18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 x14ac:dyDescent="0.3">
      <c r="B19" s="8" t="s">
        <v>19</v>
      </c>
      <c r="C19" s="7" t="s">
        <v>20</v>
      </c>
      <c r="D19" s="24" t="s">
        <v>21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 x14ac:dyDescent="0.3">
      <c r="B20" s="24" t="s">
        <v>22</v>
      </c>
      <c r="C20" s="7" t="s">
        <v>20</v>
      </c>
      <c r="D20" s="24" t="s">
        <v>21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 x14ac:dyDescent="0.3">
      <c r="B21" s="6" t="s">
        <v>23</v>
      </c>
      <c r="C21" s="7" t="s">
        <v>24</v>
      </c>
      <c r="D21" s="24" t="s">
        <v>25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 x14ac:dyDescent="0.3">
      <c r="B22" s="6" t="s">
        <v>26</v>
      </c>
      <c r="C22" s="24" t="s">
        <v>27</v>
      </c>
      <c r="D22" s="24" t="s">
        <v>28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 x14ac:dyDescent="0.3">
      <c r="B23" s="6" t="s">
        <v>29</v>
      </c>
      <c r="C23" s="24" t="s">
        <v>27</v>
      </c>
      <c r="D23" s="24" t="s">
        <v>28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 x14ac:dyDescent="0.3">
      <c r="B24" s="6" t="s">
        <v>30</v>
      </c>
      <c r="C24" s="24" t="s">
        <v>31</v>
      </c>
      <c r="D24" s="24" t="s">
        <v>32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 s="10" customFormat="1" x14ac:dyDescent="0.3">
      <c r="B25" s="11"/>
      <c r="C25" s="9"/>
      <c r="D25" s="9"/>
      <c r="E25" s="12"/>
      <c r="F25" s="12"/>
      <c r="G25" s="12"/>
      <c r="H25" s="12"/>
      <c r="I25" s="12"/>
      <c r="J25" s="12"/>
    </row>
    <row r="26" spans="2:10" x14ac:dyDescent="0.3">
      <c r="B26" s="62" t="s">
        <v>37</v>
      </c>
      <c r="C26" s="65"/>
      <c r="D26" s="65"/>
      <c r="E26" s="65"/>
      <c r="F26" s="65"/>
      <c r="G26" s="65"/>
      <c r="H26" s="65"/>
      <c r="I26" s="65"/>
      <c r="J26" s="64"/>
    </row>
    <row r="27" spans="2:10" ht="57.6" x14ac:dyDescent="0.3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38</v>
      </c>
      <c r="J27" s="66"/>
    </row>
    <row r="28" spans="2:10" x14ac:dyDescent="0.3">
      <c r="B28" s="24" t="s">
        <v>10</v>
      </c>
      <c r="C28" s="19" t="s">
        <v>11</v>
      </c>
      <c r="D28" s="24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67"/>
    </row>
    <row r="29" spans="2:10" x14ac:dyDescent="0.3">
      <c r="B29" s="24" t="s">
        <v>13</v>
      </c>
      <c r="C29" s="24" t="s">
        <v>14</v>
      </c>
      <c r="D29" s="24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67"/>
    </row>
    <row r="30" spans="2:10" x14ac:dyDescent="0.3">
      <c r="B30" s="8" t="s">
        <v>16</v>
      </c>
      <c r="C30" s="7" t="s">
        <v>17</v>
      </c>
      <c r="D30" s="24" t="s">
        <v>18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67"/>
    </row>
    <row r="31" spans="2:10" x14ac:dyDescent="0.3">
      <c r="B31" s="24" t="s">
        <v>19</v>
      </c>
      <c r="C31" s="7" t="s">
        <v>20</v>
      </c>
      <c r="D31" s="24" t="s">
        <v>21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67"/>
    </row>
    <row r="32" spans="2:10" x14ac:dyDescent="0.3">
      <c r="B32" s="24" t="s">
        <v>22</v>
      </c>
      <c r="C32" s="7" t="s">
        <v>20</v>
      </c>
      <c r="D32" s="24" t="s">
        <v>21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67"/>
    </row>
    <row r="33" spans="2:10" x14ac:dyDescent="0.3">
      <c r="B33" s="6" t="s">
        <v>23</v>
      </c>
      <c r="C33" s="24" t="s">
        <v>24</v>
      </c>
      <c r="D33" s="24" t="s">
        <v>25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67"/>
    </row>
    <row r="34" spans="2:10" x14ac:dyDescent="0.3">
      <c r="B34" s="6" t="s">
        <v>26</v>
      </c>
      <c r="C34" s="7" t="s">
        <v>27</v>
      </c>
      <c r="D34" s="24" t="s">
        <v>28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67"/>
    </row>
    <row r="35" spans="2:10" x14ac:dyDescent="0.3">
      <c r="B35" s="6" t="s">
        <v>29</v>
      </c>
      <c r="C35" s="24" t="s">
        <v>27</v>
      </c>
      <c r="D35" s="24" t="s">
        <v>28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67"/>
    </row>
    <row r="36" spans="2:10" x14ac:dyDescent="0.3">
      <c r="B36" s="6" t="s">
        <v>30</v>
      </c>
      <c r="C36" s="24" t="s">
        <v>31</v>
      </c>
      <c r="D36" s="24" t="s">
        <v>32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68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9"/>
  <sheetViews>
    <sheetView showGridLines="0" tabSelected="1" zoomScaleNormal="100" workbookViewId="0">
      <selection activeCell="J29" sqref="J29"/>
    </sheetView>
  </sheetViews>
  <sheetFormatPr defaultColWidth="9.109375" defaultRowHeight="14.4" x14ac:dyDescent="0.3"/>
  <cols>
    <col min="1" max="1" width="3.6640625" style="21" customWidth="1"/>
    <col min="2" max="2" width="21.6640625" style="21" customWidth="1"/>
    <col min="3" max="3" width="15.77734375" style="21" customWidth="1"/>
    <col min="4" max="4" width="13.44140625" style="21" bestFit="1" customWidth="1"/>
    <col min="5" max="5" width="13.5546875" style="21" bestFit="1" customWidth="1"/>
    <col min="6" max="6" width="15.109375" style="21" bestFit="1" customWidth="1"/>
    <col min="7" max="7" width="23" style="21" customWidth="1"/>
    <col min="8" max="8" width="17.5546875" style="21" customWidth="1"/>
    <col min="9" max="9" width="28.44140625" style="21" customWidth="1"/>
    <col min="10" max="10" width="27.5546875" style="21" customWidth="1"/>
    <col min="11" max="11" width="3.6640625" style="21" customWidth="1"/>
    <col min="12" max="12" width="19.109375" style="21" customWidth="1"/>
    <col min="13" max="16384" width="9.109375" style="21"/>
  </cols>
  <sheetData>
    <row r="1" spans="2:10" ht="18" x14ac:dyDescent="0.35">
      <c r="B1" s="72" t="s">
        <v>55</v>
      </c>
      <c r="C1" s="72"/>
      <c r="D1" s="72"/>
      <c r="E1" s="72"/>
      <c r="F1" s="72"/>
      <c r="G1" s="72"/>
      <c r="H1" s="72"/>
      <c r="I1" s="72"/>
      <c r="J1" s="72"/>
    </row>
    <row r="2" spans="2:10" ht="15" thickBot="1" x14ac:dyDescent="0.35">
      <c r="B2" s="73" t="s">
        <v>53</v>
      </c>
      <c r="C2" s="73"/>
      <c r="D2" s="73"/>
      <c r="E2" s="73"/>
      <c r="F2" s="73"/>
      <c r="G2" s="73"/>
      <c r="H2" s="73"/>
      <c r="I2" s="73"/>
      <c r="J2" s="73"/>
    </row>
    <row r="3" spans="2:10" x14ac:dyDescent="0.3">
      <c r="B3" s="69" t="s">
        <v>66</v>
      </c>
      <c r="C3" s="74"/>
      <c r="D3" s="74"/>
      <c r="E3" s="74"/>
      <c r="F3" s="74"/>
      <c r="G3" s="74"/>
      <c r="H3" s="74"/>
      <c r="I3" s="74"/>
      <c r="J3" s="75"/>
    </row>
    <row r="4" spans="2:10" s="26" customFormat="1" ht="28.8" x14ac:dyDescent="0.3">
      <c r="B4" s="34" t="s">
        <v>1</v>
      </c>
      <c r="C4" s="26" t="s">
        <v>2</v>
      </c>
      <c r="D4" s="26" t="s">
        <v>3</v>
      </c>
      <c r="E4" s="26" t="s">
        <v>40</v>
      </c>
      <c r="F4" s="26" t="s">
        <v>41</v>
      </c>
      <c r="G4" s="26" t="s">
        <v>42</v>
      </c>
      <c r="H4" s="26" t="s">
        <v>43</v>
      </c>
      <c r="I4" s="26" t="s">
        <v>67</v>
      </c>
      <c r="J4" s="35" t="s">
        <v>46</v>
      </c>
    </row>
    <row r="5" spans="2:10" x14ac:dyDescent="0.3">
      <c r="B5" s="37" t="s">
        <v>63</v>
      </c>
      <c r="C5" s="21" t="s">
        <v>65</v>
      </c>
      <c r="D5" s="21" t="s">
        <v>62</v>
      </c>
      <c r="E5" s="22">
        <v>44166</v>
      </c>
      <c r="F5" s="28">
        <f t="shared" ref="F5:F8" si="0">E5-14</f>
        <v>44152</v>
      </c>
      <c r="G5" s="28">
        <f t="shared" ref="G5:H8" si="1">F5-7</f>
        <v>44145</v>
      </c>
      <c r="H5" s="31">
        <f t="shared" si="1"/>
        <v>44138</v>
      </c>
      <c r="I5" s="31">
        <f t="shared" ref="I5:I8" si="2">H5-42</f>
        <v>44096</v>
      </c>
      <c r="J5" s="39">
        <f t="shared" ref="J5:J8" si="3">I5-14</f>
        <v>44082</v>
      </c>
    </row>
    <row r="6" spans="2:10" x14ac:dyDescent="0.3">
      <c r="B6" s="37" t="s">
        <v>69</v>
      </c>
      <c r="C6" s="21" t="s">
        <v>65</v>
      </c>
      <c r="D6" s="21" t="s">
        <v>62</v>
      </c>
      <c r="E6" s="22">
        <v>44231</v>
      </c>
      <c r="F6" s="28">
        <f>E6-14</f>
        <v>44217</v>
      </c>
      <c r="G6" s="28">
        <f>F6-7</f>
        <v>44210</v>
      </c>
      <c r="H6" s="31">
        <f>G6-7</f>
        <v>44203</v>
      </c>
      <c r="I6" s="31">
        <f>H6-42</f>
        <v>44161</v>
      </c>
      <c r="J6" s="39">
        <f>I6-14</f>
        <v>44147</v>
      </c>
    </row>
    <row r="7" spans="2:10" x14ac:dyDescent="0.3">
      <c r="B7" s="37" t="s">
        <v>57</v>
      </c>
      <c r="C7" s="21" t="s">
        <v>58</v>
      </c>
      <c r="D7" s="21" t="s">
        <v>59</v>
      </c>
      <c r="E7" s="60">
        <v>44211</v>
      </c>
      <c r="F7" s="30">
        <f t="shared" si="0"/>
        <v>44197</v>
      </c>
      <c r="G7" s="30">
        <f t="shared" si="1"/>
        <v>44190</v>
      </c>
      <c r="H7" s="30">
        <f t="shared" si="1"/>
        <v>44183</v>
      </c>
      <c r="I7" s="30">
        <f t="shared" si="2"/>
        <v>44141</v>
      </c>
      <c r="J7" s="61">
        <f t="shared" si="3"/>
        <v>44127</v>
      </c>
    </row>
    <row r="8" spans="2:10" x14ac:dyDescent="0.3">
      <c r="B8" s="37" t="s">
        <v>45</v>
      </c>
      <c r="C8" s="21" t="s">
        <v>58</v>
      </c>
      <c r="D8" s="21" t="s">
        <v>59</v>
      </c>
      <c r="E8" s="54" t="s">
        <v>56</v>
      </c>
      <c r="F8" s="28" t="e">
        <f t="shared" si="0"/>
        <v>#VALUE!</v>
      </c>
      <c r="G8" s="28" t="e">
        <f t="shared" si="1"/>
        <v>#VALUE!</v>
      </c>
      <c r="H8" s="28" t="e">
        <f t="shared" si="1"/>
        <v>#VALUE!</v>
      </c>
      <c r="I8" s="28" t="e">
        <f t="shared" si="2"/>
        <v>#VALUE!</v>
      </c>
      <c r="J8" s="38" t="e">
        <f t="shared" si="3"/>
        <v>#VALUE!</v>
      </c>
    </row>
    <row r="9" spans="2:10" x14ac:dyDescent="0.3">
      <c r="B9" s="37" t="s">
        <v>60</v>
      </c>
      <c r="C9" s="21" t="s">
        <v>61</v>
      </c>
      <c r="D9" s="21" t="s">
        <v>62</v>
      </c>
      <c r="E9" s="28">
        <v>44035</v>
      </c>
      <c r="F9" s="28">
        <f>E9-21</f>
        <v>44014</v>
      </c>
      <c r="G9" s="28">
        <f t="shared" ref="G9" si="4">F9-7</f>
        <v>44007</v>
      </c>
      <c r="H9" s="28">
        <f t="shared" ref="H9" si="5">G9-7</f>
        <v>44000</v>
      </c>
      <c r="I9" s="28">
        <f t="shared" ref="I9" si="6">H9-42</f>
        <v>43958</v>
      </c>
      <c r="J9" s="38">
        <f t="shared" ref="J9" si="7">I9-14</f>
        <v>43944</v>
      </c>
    </row>
    <row r="10" spans="2:10" x14ac:dyDescent="0.3">
      <c r="B10" s="57" t="s">
        <v>64</v>
      </c>
      <c r="C10" s="55" t="s">
        <v>61</v>
      </c>
      <c r="D10" s="55" t="s">
        <v>62</v>
      </c>
      <c r="E10" s="56">
        <v>44140</v>
      </c>
      <c r="F10" s="56">
        <f>E10-21</f>
        <v>44119</v>
      </c>
      <c r="G10" s="56">
        <f>F10-7</f>
        <v>44112</v>
      </c>
      <c r="H10" s="56">
        <f>G10-7</f>
        <v>44105</v>
      </c>
      <c r="I10" s="56">
        <f>H10-42</f>
        <v>44063</v>
      </c>
      <c r="J10" s="58">
        <f>I10-14</f>
        <v>44049</v>
      </c>
    </row>
    <row r="11" spans="2:10" s="29" customFormat="1" ht="15" thickBot="1" x14ac:dyDescent="0.35">
      <c r="B11" s="27"/>
      <c r="C11" s="53"/>
      <c r="E11" s="31"/>
      <c r="F11" s="31"/>
      <c r="G11" s="31"/>
      <c r="H11" s="31"/>
      <c r="I11" s="31"/>
      <c r="J11" s="31"/>
    </row>
    <row r="12" spans="2:10" x14ac:dyDescent="0.3">
      <c r="B12" s="69" t="s">
        <v>39</v>
      </c>
      <c r="C12" s="74"/>
      <c r="D12" s="74"/>
      <c r="E12" s="74"/>
      <c r="F12" s="74"/>
      <c r="G12" s="74"/>
      <c r="H12" s="74"/>
      <c r="I12" s="74"/>
      <c r="J12" s="75"/>
    </row>
    <row r="13" spans="2:10" s="26" customFormat="1" ht="43.8" thickBot="1" x14ac:dyDescent="0.35">
      <c r="B13" s="40" t="s">
        <v>1</v>
      </c>
      <c r="C13" s="25" t="s">
        <v>2</v>
      </c>
      <c r="D13" s="25" t="s">
        <v>3</v>
      </c>
      <c r="E13" s="25" t="s">
        <v>40</v>
      </c>
      <c r="F13" s="25" t="s">
        <v>41</v>
      </c>
      <c r="G13" s="25" t="s">
        <v>42</v>
      </c>
      <c r="H13" s="25" t="s">
        <v>43</v>
      </c>
      <c r="I13" s="25" t="s">
        <v>8</v>
      </c>
      <c r="J13" s="41" t="s">
        <v>44</v>
      </c>
    </row>
    <row r="14" spans="2:10" ht="14.4" customHeight="1" x14ac:dyDescent="0.3">
      <c r="B14" s="37" t="s">
        <v>63</v>
      </c>
      <c r="C14" s="79" t="s">
        <v>65</v>
      </c>
      <c r="D14" s="21" t="s">
        <v>62</v>
      </c>
      <c r="E14" s="22">
        <v>44166</v>
      </c>
      <c r="F14" s="22">
        <f t="shared" ref="F14:F16" si="8">E14-14</f>
        <v>44152</v>
      </c>
      <c r="G14" s="22">
        <f>F14-7</f>
        <v>44145</v>
      </c>
      <c r="H14" s="22">
        <f t="shared" ref="H14:H16" si="9">G14-12</f>
        <v>44133</v>
      </c>
      <c r="I14" s="22">
        <f>H14-33</f>
        <v>44100</v>
      </c>
      <c r="J14" s="36">
        <f>I14-14</f>
        <v>44086</v>
      </c>
    </row>
    <row r="15" spans="2:10" ht="14.4" customHeight="1" x14ac:dyDescent="0.3">
      <c r="B15" s="37" t="s">
        <v>69</v>
      </c>
      <c r="C15" s="21" t="s">
        <v>65</v>
      </c>
      <c r="D15" s="21" t="s">
        <v>62</v>
      </c>
      <c r="E15" s="22">
        <v>44231</v>
      </c>
      <c r="F15" s="22">
        <f>E15-14</f>
        <v>44217</v>
      </c>
      <c r="G15" s="22">
        <f>F15-7</f>
        <v>44210</v>
      </c>
      <c r="H15" s="22">
        <f>G15-12</f>
        <v>44198</v>
      </c>
      <c r="I15" s="22">
        <f>H15-33</f>
        <v>44165</v>
      </c>
      <c r="J15" s="36">
        <f>I15-14</f>
        <v>44151</v>
      </c>
    </row>
    <row r="16" spans="2:10" ht="14.4" customHeight="1" x14ac:dyDescent="0.3">
      <c r="B16" s="37" t="s">
        <v>57</v>
      </c>
      <c r="C16" s="21" t="s">
        <v>58</v>
      </c>
      <c r="D16" s="21" t="s">
        <v>59</v>
      </c>
      <c r="E16" s="60">
        <v>44211</v>
      </c>
      <c r="F16" s="30">
        <f t="shared" si="8"/>
        <v>44197</v>
      </c>
      <c r="G16" s="30">
        <f t="shared" ref="G16" si="10">F16-7</f>
        <v>44190</v>
      </c>
      <c r="H16" s="30">
        <f t="shared" si="9"/>
        <v>44178</v>
      </c>
      <c r="I16" s="30">
        <f t="shared" ref="I16" si="11">H16-33</f>
        <v>44145</v>
      </c>
      <c r="J16" s="61">
        <f t="shared" ref="J16" si="12">I16-14</f>
        <v>44131</v>
      </c>
    </row>
    <row r="17" spans="2:10" x14ac:dyDescent="0.3">
      <c r="B17" s="37" t="s">
        <v>45</v>
      </c>
      <c r="C17" s="21" t="s">
        <v>58</v>
      </c>
      <c r="D17" s="21" t="s">
        <v>59</v>
      </c>
      <c r="E17" s="54" t="s">
        <v>56</v>
      </c>
      <c r="F17" s="28" t="e">
        <f>E17-14</f>
        <v>#VALUE!</v>
      </c>
      <c r="G17" s="28" t="e">
        <f t="shared" ref="G17:G18" si="13">F17-7</f>
        <v>#VALUE!</v>
      </c>
      <c r="H17" s="28" t="e">
        <f t="shared" ref="H17:H18" si="14">G17-12</f>
        <v>#VALUE!</v>
      </c>
      <c r="I17" s="28" t="e">
        <f t="shared" ref="I17:I18" si="15">H17-33</f>
        <v>#VALUE!</v>
      </c>
      <c r="J17" s="38" t="e">
        <f t="shared" ref="J17:J18" si="16">I17-14</f>
        <v>#VALUE!</v>
      </c>
    </row>
    <row r="18" spans="2:10" x14ac:dyDescent="0.3">
      <c r="B18" s="37" t="s">
        <v>60</v>
      </c>
      <c r="C18" s="21" t="s">
        <v>61</v>
      </c>
      <c r="D18" s="21" t="s">
        <v>62</v>
      </c>
      <c r="E18" s="28">
        <v>44035</v>
      </c>
      <c r="F18" s="28">
        <f>E18-14</f>
        <v>44021</v>
      </c>
      <c r="G18" s="28">
        <f t="shared" si="13"/>
        <v>44014</v>
      </c>
      <c r="H18" s="28">
        <f t="shared" si="14"/>
        <v>44002</v>
      </c>
      <c r="I18" s="28">
        <f t="shared" si="15"/>
        <v>43969</v>
      </c>
      <c r="J18" s="38">
        <f t="shared" si="16"/>
        <v>43955</v>
      </c>
    </row>
    <row r="19" spans="2:10" x14ac:dyDescent="0.3">
      <c r="B19" s="80" t="s">
        <v>64</v>
      </c>
      <c r="C19" s="21" t="s">
        <v>61</v>
      </c>
      <c r="D19" s="21" t="s">
        <v>62</v>
      </c>
      <c r="E19" s="28">
        <v>44140</v>
      </c>
      <c r="F19" s="28">
        <f>E19-21</f>
        <v>44119</v>
      </c>
      <c r="G19" s="28">
        <f t="shared" ref="G19" si="17">F19-7</f>
        <v>44112</v>
      </c>
      <c r="H19" s="28">
        <f t="shared" ref="H19" si="18">G19-12</f>
        <v>44100</v>
      </c>
      <c r="I19" s="28">
        <f t="shared" ref="I19" si="19">H19-33</f>
        <v>44067</v>
      </c>
      <c r="J19" s="38">
        <f t="shared" ref="J19" si="20">I19-14</f>
        <v>44053</v>
      </c>
    </row>
    <row r="20" spans="2:10" ht="30" customHeight="1" x14ac:dyDescent="0.3">
      <c r="B20" s="81" t="s">
        <v>68</v>
      </c>
      <c r="C20" s="81"/>
      <c r="D20" s="81"/>
      <c r="E20" s="81"/>
      <c r="F20" s="81"/>
      <c r="G20" s="81"/>
      <c r="H20" s="81"/>
      <c r="I20" s="81"/>
      <c r="J20" s="81"/>
    </row>
    <row r="21" spans="2:10" ht="15" thickBot="1" x14ac:dyDescent="0.35"/>
    <row r="22" spans="2:10" ht="15" customHeight="1" x14ac:dyDescent="0.3">
      <c r="B22" s="69" t="s">
        <v>37</v>
      </c>
      <c r="C22" s="70"/>
      <c r="D22" s="70"/>
      <c r="E22" s="70"/>
      <c r="F22" s="70"/>
      <c r="G22" s="70"/>
      <c r="H22" s="70"/>
      <c r="I22" s="71"/>
    </row>
    <row r="23" spans="2:10" s="33" customFormat="1" ht="28.8" x14ac:dyDescent="0.3">
      <c r="B23" s="34" t="s">
        <v>1</v>
      </c>
      <c r="C23" s="26" t="s">
        <v>2</v>
      </c>
      <c r="D23" s="26" t="s">
        <v>3</v>
      </c>
      <c r="E23" s="26" t="s">
        <v>40</v>
      </c>
      <c r="F23" s="26" t="s">
        <v>41</v>
      </c>
      <c r="G23" s="26" t="s">
        <v>42</v>
      </c>
      <c r="H23" s="26" t="s">
        <v>43</v>
      </c>
      <c r="I23" s="35" t="s">
        <v>38</v>
      </c>
      <c r="J23" s="32"/>
    </row>
    <row r="24" spans="2:10" x14ac:dyDescent="0.3">
      <c r="B24" s="37" t="s">
        <v>63</v>
      </c>
      <c r="C24" s="21" t="s">
        <v>65</v>
      </c>
      <c r="D24" s="21" t="s">
        <v>62</v>
      </c>
      <c r="E24" s="22">
        <v>44166</v>
      </c>
      <c r="F24" s="28">
        <f t="shared" ref="F24:F26" si="21">E24-14</f>
        <v>44152</v>
      </c>
      <c r="G24" s="28">
        <f t="shared" ref="G24:G26" si="22">F24-7</f>
        <v>44145</v>
      </c>
      <c r="H24" s="28">
        <f t="shared" ref="H24:H26" si="23">G24-12</f>
        <v>44133</v>
      </c>
      <c r="I24" s="38">
        <f t="shared" ref="I24:I26" si="24">H24-33</f>
        <v>44100</v>
      </c>
    </row>
    <row r="25" spans="2:10" x14ac:dyDescent="0.3">
      <c r="B25" s="37" t="s">
        <v>69</v>
      </c>
      <c r="C25" s="21" t="s">
        <v>65</v>
      </c>
      <c r="D25" s="21" t="s">
        <v>62</v>
      </c>
      <c r="E25" s="22">
        <v>44231</v>
      </c>
      <c r="F25" s="28">
        <f>E25-14</f>
        <v>44217</v>
      </c>
      <c r="G25" s="28">
        <f>F25-7</f>
        <v>44210</v>
      </c>
      <c r="H25" s="28">
        <f>G25-12</f>
        <v>44198</v>
      </c>
      <c r="I25" s="38">
        <f>H25-33</f>
        <v>44165</v>
      </c>
    </row>
    <row r="26" spans="2:10" ht="14.4" customHeight="1" x14ac:dyDescent="0.3">
      <c r="B26" s="37" t="s">
        <v>57</v>
      </c>
      <c r="C26" s="21" t="s">
        <v>58</v>
      </c>
      <c r="D26" s="21" t="s">
        <v>59</v>
      </c>
      <c r="E26" s="60">
        <v>44211</v>
      </c>
      <c r="F26" s="30">
        <f t="shared" si="21"/>
        <v>44197</v>
      </c>
      <c r="G26" s="30">
        <f t="shared" si="22"/>
        <v>44190</v>
      </c>
      <c r="H26" s="30">
        <f t="shared" si="23"/>
        <v>44178</v>
      </c>
      <c r="I26" s="61">
        <f t="shared" si="24"/>
        <v>44145</v>
      </c>
    </row>
    <row r="27" spans="2:10" x14ac:dyDescent="0.3">
      <c r="B27" s="37" t="s">
        <v>45</v>
      </c>
      <c r="C27" s="21" t="s">
        <v>58</v>
      </c>
      <c r="D27" s="21" t="s">
        <v>59</v>
      </c>
      <c r="E27" s="54" t="s">
        <v>56</v>
      </c>
      <c r="F27" s="28" t="e">
        <f t="shared" ref="F27:F28" si="25">E27-14</f>
        <v>#VALUE!</v>
      </c>
      <c r="G27" s="28" t="e">
        <f t="shared" ref="G27:G28" si="26">F27-7</f>
        <v>#VALUE!</v>
      </c>
      <c r="H27" s="28" t="e">
        <f t="shared" ref="H27:H28" si="27">G27-12</f>
        <v>#VALUE!</v>
      </c>
      <c r="I27" s="38" t="e">
        <f t="shared" ref="I27:I28" si="28">H27-33</f>
        <v>#VALUE!</v>
      </c>
    </row>
    <row r="28" spans="2:10" x14ac:dyDescent="0.3">
      <c r="B28" s="37" t="s">
        <v>60</v>
      </c>
      <c r="C28" s="21" t="s">
        <v>61</v>
      </c>
      <c r="D28" s="21" t="s">
        <v>62</v>
      </c>
      <c r="E28" s="28">
        <v>44035</v>
      </c>
      <c r="F28" s="28">
        <f t="shared" si="25"/>
        <v>44021</v>
      </c>
      <c r="G28" s="28">
        <f t="shared" si="26"/>
        <v>44014</v>
      </c>
      <c r="H28" s="28">
        <f t="shared" si="27"/>
        <v>44002</v>
      </c>
      <c r="I28" s="38">
        <f t="shared" si="28"/>
        <v>43969</v>
      </c>
    </row>
    <row r="29" spans="2:10" ht="15" thickBot="1" x14ac:dyDescent="0.35">
      <c r="B29" s="57" t="s">
        <v>64</v>
      </c>
      <c r="C29" s="55" t="s">
        <v>61</v>
      </c>
      <c r="D29" s="55" t="s">
        <v>62</v>
      </c>
      <c r="E29" s="56">
        <v>44140</v>
      </c>
      <c r="F29" s="51">
        <f>E29-21</f>
        <v>44119</v>
      </c>
      <c r="G29" s="51">
        <f t="shared" ref="G29" si="29">F29-7</f>
        <v>44112</v>
      </c>
      <c r="H29" s="51">
        <f t="shared" ref="H29" si="30">G29-12</f>
        <v>44100</v>
      </c>
      <c r="I29" s="52">
        <f t="shared" ref="I29" si="31">H29-33</f>
        <v>44067</v>
      </c>
    </row>
  </sheetData>
  <mergeCells count="6">
    <mergeCell ref="B22:I22"/>
    <mergeCell ref="B1:J1"/>
    <mergeCell ref="B2:J2"/>
    <mergeCell ref="B12:J12"/>
    <mergeCell ref="B20:J20"/>
    <mergeCell ref="B3:J3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9"/>
  <sheetViews>
    <sheetView topLeftCell="B1" zoomScaleNormal="100" workbookViewId="0">
      <selection activeCell="G8" sqref="G8"/>
    </sheetView>
  </sheetViews>
  <sheetFormatPr defaultColWidth="9.109375" defaultRowHeight="14.4" x14ac:dyDescent="0.3"/>
  <cols>
    <col min="1" max="1" width="3.6640625" style="20" customWidth="1"/>
    <col min="2" max="2" width="28.109375" style="20" customWidth="1"/>
    <col min="3" max="3" width="10.109375" style="20" customWidth="1"/>
    <col min="4" max="4" width="15" style="20" customWidth="1"/>
    <col min="5" max="5" width="23" style="20" customWidth="1"/>
    <col min="6" max="6" width="21" style="20" customWidth="1"/>
    <col min="7" max="7" width="23" style="20" customWidth="1"/>
    <col min="8" max="8" width="15.5546875" style="20" customWidth="1"/>
    <col min="9" max="9" width="26.33203125" style="20" customWidth="1"/>
    <col min="10" max="10" width="3.6640625" style="20" customWidth="1"/>
    <col min="11" max="11" width="19.109375" style="20" customWidth="1"/>
    <col min="12" max="16384" width="9.109375" style="20"/>
  </cols>
  <sheetData>
    <row r="1" spans="2:10" s="21" customFormat="1" ht="18.600000000000001" thickBot="1" x14ac:dyDescent="0.4">
      <c r="B1" s="72" t="s">
        <v>54</v>
      </c>
      <c r="C1" s="72"/>
      <c r="D1" s="72"/>
      <c r="E1" s="72"/>
      <c r="F1" s="72"/>
      <c r="G1" s="72"/>
      <c r="H1" s="72"/>
      <c r="I1" s="72"/>
      <c r="J1" s="72"/>
    </row>
    <row r="2" spans="2:10" ht="15" customHeight="1" x14ac:dyDescent="0.3">
      <c r="B2" s="76" t="s">
        <v>47</v>
      </c>
      <c r="C2" s="77"/>
      <c r="D2" s="77"/>
      <c r="E2" s="77"/>
      <c r="F2" s="77"/>
      <c r="G2" s="77"/>
      <c r="H2" s="77"/>
      <c r="I2" s="78"/>
    </row>
    <row r="3" spans="2:10" s="18" customFormat="1" ht="43.5" customHeight="1" x14ac:dyDescent="0.3">
      <c r="B3" s="42" t="s">
        <v>1</v>
      </c>
      <c r="C3" s="13" t="s">
        <v>2</v>
      </c>
      <c r="D3" s="13" t="s">
        <v>3</v>
      </c>
      <c r="E3" s="13" t="s">
        <v>48</v>
      </c>
      <c r="F3" s="13" t="s">
        <v>49</v>
      </c>
      <c r="G3" s="13" t="s">
        <v>50</v>
      </c>
      <c r="H3" s="13" t="s">
        <v>51</v>
      </c>
      <c r="I3" s="43" t="s">
        <v>52</v>
      </c>
    </row>
    <row r="4" spans="2:10" ht="28.8" x14ac:dyDescent="0.3">
      <c r="B4" s="44" t="s">
        <v>63</v>
      </c>
      <c r="C4" s="21" t="s">
        <v>65</v>
      </c>
      <c r="D4" s="20" t="s">
        <v>62</v>
      </c>
      <c r="E4" s="15">
        <v>44263</v>
      </c>
      <c r="F4" s="15">
        <f t="shared" ref="F4:F5" si="0">E4-10</f>
        <v>44253</v>
      </c>
      <c r="G4" s="17">
        <f>F4-7</f>
        <v>44246</v>
      </c>
      <c r="H4" s="17">
        <f>G4-7</f>
        <v>44239</v>
      </c>
      <c r="I4" s="45">
        <f t="shared" ref="I4:I6" si="1">H4-14</f>
        <v>44225</v>
      </c>
    </row>
    <row r="5" spans="2:10" x14ac:dyDescent="0.3">
      <c r="B5" s="44" t="s">
        <v>57</v>
      </c>
      <c r="C5" s="20" t="s">
        <v>58</v>
      </c>
      <c r="D5" s="20" t="s">
        <v>59</v>
      </c>
      <c r="E5" s="16">
        <v>44395</v>
      </c>
      <c r="F5" s="15">
        <f t="shared" si="0"/>
        <v>44385</v>
      </c>
      <c r="G5" s="17">
        <f t="shared" ref="G5:H5" si="2">F5-7</f>
        <v>44378</v>
      </c>
      <c r="H5" s="17">
        <f t="shared" si="2"/>
        <v>44371</v>
      </c>
      <c r="I5" s="45">
        <f t="shared" si="1"/>
        <v>44357</v>
      </c>
    </row>
    <row r="6" spans="2:10" ht="29.4" thickBot="1" x14ac:dyDescent="0.35">
      <c r="B6" s="46" t="s">
        <v>60</v>
      </c>
      <c r="C6" s="59" t="s">
        <v>61</v>
      </c>
      <c r="D6" s="47" t="s">
        <v>62</v>
      </c>
      <c r="E6" s="48">
        <v>44223</v>
      </c>
      <c r="F6" s="48">
        <v>44203</v>
      </c>
      <c r="G6" s="49">
        <v>44547</v>
      </c>
      <c r="H6" s="49">
        <v>44537</v>
      </c>
      <c r="I6" s="50">
        <f t="shared" si="1"/>
        <v>44523</v>
      </c>
    </row>
    <row r="7" spans="2:10" x14ac:dyDescent="0.3">
      <c r="B7" s="14"/>
      <c r="E7" s="15"/>
      <c r="F7" s="15"/>
      <c r="G7" s="15"/>
      <c r="H7" s="15"/>
      <c r="I7" s="15"/>
    </row>
    <row r="8" spans="2:10" x14ac:dyDescent="0.3">
      <c r="B8" s="23"/>
      <c r="E8" s="15"/>
      <c r="F8" s="15"/>
      <c r="G8" s="15"/>
      <c r="H8" s="15"/>
      <c r="I8" s="15"/>
    </row>
    <row r="9" spans="2:10" x14ac:dyDescent="0.3">
      <c r="B9" s="23"/>
      <c r="E9" s="15"/>
      <c r="F9" s="15"/>
      <c r="G9" s="15"/>
      <c r="H9" s="15"/>
      <c r="I9" s="15"/>
    </row>
  </sheetData>
  <mergeCells count="2">
    <mergeCell ref="B2:I2"/>
    <mergeCell ref="B1:J1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23" ma:contentTypeDescription="Create a new document." ma:contentTypeScope="" ma:versionID="0775f618c3e35e213286e4e583023efc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e0b80c630b757a878211bfe38258399b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TaxKeywordTaxHTField" minOccurs="0"/>
                <xsd:element ref="ns4:TaxCatchAll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Category" ma:format="Dropdown" ma:indexed="true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  <xsd:enumeration value="EMA Inspection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a955067c-4844-4e4f-970b-73b17f1117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8bf3affa-6935-4f2f-a28c-80b0bf5d604f}" ma:internalName="TaxCatchAll" ma:showField="CatchAllData" ma:web="0cdb9d7b-3bdb-4b1c-be50-7737cb6ee7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Team Meetings</Document_x0020_Type>
    <TaxKeywordTaxHTField xmlns="0cdb9d7b-3bdb-4b1c-be50-7737cb6ee7a2">
      <Terms xmlns="http://schemas.microsoft.com/office/infopath/2007/PartnerControls"/>
    </TaxKeywordTaxHTField>
    <_Version xmlns="http://schemas.microsoft.com/sharepoint/v3/fields" xsi:nil="true"/>
    <Protocol_x0020_Team xmlns="8dc106b7-0eb4-4e59-8dc0-7781863feb5c" xsi:nil="true"/>
    <TaxCatchAll xmlns="0cdb9d7b-3bdb-4b1c-be50-7737cb6ee7a2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492B82-5886-4612-A657-803AF08DF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60C3F9-1850-4FD5-8250-6A32CABFB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c106b7-0eb4-4e59-8dc0-7781863feb5c"/>
    <ds:schemaRef ds:uri="http://schemas.microsoft.com/sharepoint/v3/fields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36ECA-CF93-4160-8FF5-CACB02DB93B1}">
  <ds:schemaRefs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0cdb9d7b-3bdb-4b1c-be50-7737cb6ee7a2"/>
    <ds:schemaRef ds:uri="8dc106b7-0eb4-4e59-8dc0-7781863feb5c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Abstract Timeline old</vt:lpstr>
      <vt:lpstr>Concept-Abstract Timeline</vt:lpstr>
      <vt:lpstr>Oral-Poster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Lisa Levy</cp:lastModifiedBy>
  <cp:revision/>
  <cp:lastPrinted>2018-12-07T21:09:32Z</cp:lastPrinted>
  <dcterms:created xsi:type="dcterms:W3CDTF">2015-10-13T14:06:16Z</dcterms:created>
  <dcterms:modified xsi:type="dcterms:W3CDTF">2020-10-21T16:46:27Z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  <property fmtid="{D5CDD505-2E9C-101B-9397-08002B2CF9AE}" pid="4" name="TaxKeyword">
    <vt:lpwstr/>
  </property>
  <property fmtid="{D5CDD505-2E9C-101B-9397-08002B2CF9AE}" pid="5" name="AuthorIds_UIVersion_28">
    <vt:lpwstr>653</vt:lpwstr>
  </property>
</Properties>
</file>